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5.10.1" sheetId="1" r:id="rId1"/>
  </sheets>
  <definedNames>
    <definedName name="_xlnm.Print_Area" localSheetId="0">'15.10.1'!#REF!</definedName>
  </definedNames>
  <calcPr fullCalcOnLoad="1"/>
</workbook>
</file>

<file path=xl/sharedStrings.xml><?xml version="1.0" encoding="utf-8"?>
<sst xmlns="http://schemas.openxmlformats.org/spreadsheetml/2006/main" count="319" uniqueCount="201">
  <si>
    <t>総人口</t>
  </si>
  <si>
    <t>住民基本台帳</t>
  </si>
  <si>
    <t>外国人登録</t>
  </si>
  <si>
    <t>　地　区　名</t>
  </si>
  <si>
    <t>合計</t>
  </si>
  <si>
    <t>男</t>
  </si>
  <si>
    <t>女</t>
  </si>
  <si>
    <t>世帯数</t>
  </si>
  <si>
    <t>耳　成　地　区</t>
  </si>
  <si>
    <t>多　　地　　区</t>
  </si>
  <si>
    <t>香 久 山 地 区</t>
  </si>
  <si>
    <t>鴨　公　地　区</t>
  </si>
  <si>
    <t>八　木　地　区</t>
  </si>
  <si>
    <t>畝　傍　地　区</t>
  </si>
  <si>
    <t>白　橿　地　区</t>
  </si>
  <si>
    <t>今　井　地　区</t>
  </si>
  <si>
    <t>真　菅　地　区</t>
  </si>
  <si>
    <t>金　橋　地　区</t>
  </si>
  <si>
    <t>新　沢　地　区</t>
  </si>
  <si>
    <t>合　　　　　計</t>
  </si>
  <si>
    <t>　町　丁　名</t>
  </si>
  <si>
    <t>（耳成地区）</t>
  </si>
  <si>
    <t>十　　市　　町</t>
  </si>
  <si>
    <t>常　　盤　　町</t>
  </si>
  <si>
    <t>東　竹　田　町</t>
  </si>
  <si>
    <t>中　　　　　町</t>
  </si>
  <si>
    <t>太　田　市　町</t>
  </si>
  <si>
    <t>石　原　田　町</t>
  </si>
  <si>
    <t>山　之　坊　町</t>
  </si>
  <si>
    <t>新　　賀　　町</t>
  </si>
  <si>
    <t>木　　原　　町</t>
  </si>
  <si>
    <t>上　品　寺　町</t>
  </si>
  <si>
    <t>　　　計</t>
  </si>
  <si>
    <t>（多地区）</t>
  </si>
  <si>
    <t>新　　口　　町</t>
  </si>
  <si>
    <t>西　新　堂　町</t>
  </si>
  <si>
    <t>（香久山地区）</t>
  </si>
  <si>
    <t>東　池　尻　町</t>
  </si>
  <si>
    <t>南　　山　　町</t>
  </si>
  <si>
    <t>南　　浦　　町</t>
  </si>
  <si>
    <t>木　之　本　町</t>
  </si>
  <si>
    <t>下　八　釣　町</t>
  </si>
  <si>
    <t>膳　　夫　　町</t>
  </si>
  <si>
    <t>出　　合　　町</t>
  </si>
  <si>
    <t>出　垣　内　町</t>
  </si>
  <si>
    <t>戒　　外　　町</t>
  </si>
  <si>
    <t>（鴨公地区）</t>
  </si>
  <si>
    <t>醍　　醐　　町</t>
  </si>
  <si>
    <t>縄　　手　　町</t>
  </si>
  <si>
    <t>飛　　騨　　町</t>
  </si>
  <si>
    <t>上　飛　騨　町</t>
  </si>
  <si>
    <t>高　　殿　　町</t>
  </si>
  <si>
    <t>法　花　寺　町</t>
  </si>
  <si>
    <t>別　　所　　町</t>
  </si>
  <si>
    <t>（八木地区）</t>
  </si>
  <si>
    <t>南八木町一丁目</t>
  </si>
  <si>
    <t>南八木町二丁目</t>
  </si>
  <si>
    <t>南八木町三丁目</t>
  </si>
  <si>
    <t>八木町一丁目</t>
  </si>
  <si>
    <t>八木町二丁目</t>
  </si>
  <si>
    <t>八木町三丁目</t>
  </si>
  <si>
    <t>北八木町一丁目</t>
  </si>
  <si>
    <t>北八木町二丁目</t>
  </si>
  <si>
    <t>北八木町三丁目</t>
  </si>
  <si>
    <t>内膳町一丁目</t>
  </si>
  <si>
    <t>内膳町二丁目</t>
  </si>
  <si>
    <t>内膳町三丁目</t>
  </si>
  <si>
    <t>内膳町四丁目</t>
  </si>
  <si>
    <t>内膳町五丁目</t>
  </si>
  <si>
    <t>小　　房　　町</t>
  </si>
  <si>
    <t>（畝傍地区）</t>
  </si>
  <si>
    <t>四　　条　　町</t>
  </si>
  <si>
    <t>大　久　保　町</t>
  </si>
  <si>
    <t>四　　分　　町</t>
  </si>
  <si>
    <t>城　　殿　　町</t>
  </si>
  <si>
    <t>畝　　傍　　町</t>
  </si>
  <si>
    <t>御　　坊　　町</t>
  </si>
  <si>
    <t>栄　　和　　町</t>
  </si>
  <si>
    <t>田　　中　　町</t>
  </si>
  <si>
    <t>石　　川　　町</t>
  </si>
  <si>
    <t>久　　米　　町</t>
  </si>
  <si>
    <t>和　　田　　町</t>
  </si>
  <si>
    <t>大　　軽　　町</t>
  </si>
  <si>
    <t>五　条　野　町</t>
  </si>
  <si>
    <t>見　　瀬　　町</t>
  </si>
  <si>
    <t>南 妙 法 寺 町</t>
  </si>
  <si>
    <t>鳥　　屋　　町</t>
  </si>
  <si>
    <t>西　池　尻　町</t>
  </si>
  <si>
    <t>吉　　田　　町</t>
  </si>
  <si>
    <t>山　　本　　町</t>
  </si>
  <si>
    <t>菖蒲町一丁目</t>
  </si>
  <si>
    <t>菖蒲町二丁目</t>
  </si>
  <si>
    <t>菖蒲町三丁目</t>
  </si>
  <si>
    <t>菖蒲町四丁目</t>
  </si>
  <si>
    <t>（白橿地区）</t>
  </si>
  <si>
    <t>白橿町一丁目</t>
  </si>
  <si>
    <t>白橿町二丁目</t>
  </si>
  <si>
    <t>白橿町三丁目</t>
  </si>
  <si>
    <t>白橿町四丁目</t>
  </si>
  <si>
    <t>白橿町五丁目</t>
  </si>
  <si>
    <t>白橿町六丁目</t>
  </si>
  <si>
    <t>白橿町七丁目</t>
  </si>
  <si>
    <t>白橿町八丁目</t>
  </si>
  <si>
    <t>（今井地区）</t>
  </si>
  <si>
    <t>兵　　部　　町</t>
  </si>
  <si>
    <t>今井町一丁目</t>
  </si>
  <si>
    <t>今井町二丁目</t>
  </si>
  <si>
    <t>今井町三丁目</t>
  </si>
  <si>
    <t>今井町四丁目</t>
  </si>
  <si>
    <t>小　　綱　　町</t>
  </si>
  <si>
    <t>(真菅地区）</t>
  </si>
  <si>
    <t>大　　谷　　町</t>
  </si>
  <si>
    <t>慈　明　寺　町</t>
  </si>
  <si>
    <t>寺　　田　　町</t>
  </si>
  <si>
    <t>五　　井　　町</t>
  </si>
  <si>
    <t>曽　　我　　町</t>
  </si>
  <si>
    <t>地　　黄　　町</t>
  </si>
  <si>
    <t>北 妙 法 寺 町</t>
  </si>
  <si>
    <t>土　　橋　　町</t>
  </si>
  <si>
    <t>中　曽　司　町</t>
  </si>
  <si>
    <t>小　　槻　　町</t>
  </si>
  <si>
    <t>豊　　田　　町</t>
  </si>
  <si>
    <t>飯　　高　　町</t>
  </si>
  <si>
    <t>大　　垣　　町</t>
  </si>
  <si>
    <t>（金橋地区）</t>
  </si>
  <si>
    <t>東　坊　城　町</t>
  </si>
  <si>
    <t>雲　　梯　　町</t>
  </si>
  <si>
    <t>忌　　部　　町</t>
  </si>
  <si>
    <t>曲川町</t>
  </si>
  <si>
    <t>新　　堂　　町</t>
  </si>
  <si>
    <t>古　　川　　町</t>
  </si>
  <si>
    <t>曲川町一丁目</t>
  </si>
  <si>
    <t>曲川町二丁目</t>
  </si>
  <si>
    <t>曲川町三丁目</t>
  </si>
  <si>
    <t>曲川町四丁目</t>
  </si>
  <si>
    <t>曲川町五丁目</t>
  </si>
  <si>
    <t>曲川町六丁目</t>
  </si>
  <si>
    <t>曲川町七丁目</t>
  </si>
  <si>
    <t>（新沢地区）</t>
  </si>
  <si>
    <t>川　　西　　町</t>
  </si>
  <si>
    <t>一　　　　　町</t>
  </si>
  <si>
    <t>北　越　智　町</t>
  </si>
  <si>
    <t>観　音　寺　町</t>
  </si>
  <si>
    <t>光　　陽　　町</t>
  </si>
  <si>
    <t>0歳</t>
  </si>
  <si>
    <t>10歳</t>
  </si>
  <si>
    <t>20歳</t>
  </si>
  <si>
    <t>30歳</t>
  </si>
  <si>
    <t>40歳</t>
  </si>
  <si>
    <t>50歳</t>
  </si>
  <si>
    <t>60歳</t>
  </si>
  <si>
    <t>70歳</t>
  </si>
  <si>
    <t>80歳</t>
  </si>
  <si>
    <t>90歳</t>
  </si>
  <si>
    <t>100歳</t>
  </si>
  <si>
    <t>計</t>
  </si>
  <si>
    <t>葛　　本　　町</t>
  </si>
  <si>
    <t>年　　齢</t>
  </si>
  <si>
    <t>地区別人口表（平成１５年１０月１日現在）</t>
  </si>
  <si>
    <t>※　外国人登録における混合世帯は総人口及び外国人登録の世帯数には含んでいません。</t>
  </si>
  <si>
    <t>町区別人口表（平成１５年１０月１日現在）</t>
  </si>
  <si>
    <t>0～4</t>
  </si>
  <si>
    <t>5～9</t>
  </si>
  <si>
    <t>0～9</t>
  </si>
  <si>
    <t>男</t>
  </si>
  <si>
    <t>女</t>
  </si>
  <si>
    <t>10～14</t>
  </si>
  <si>
    <t>15～19</t>
  </si>
  <si>
    <t>10～19</t>
  </si>
  <si>
    <t>男</t>
  </si>
  <si>
    <t>女</t>
  </si>
  <si>
    <t>20～24</t>
  </si>
  <si>
    <t>25～29</t>
  </si>
  <si>
    <t>20～29</t>
  </si>
  <si>
    <t>30～34</t>
  </si>
  <si>
    <t>35～39</t>
  </si>
  <si>
    <t>30～39</t>
  </si>
  <si>
    <t>40～44</t>
  </si>
  <si>
    <t>45～49</t>
  </si>
  <si>
    <t>40～49</t>
  </si>
  <si>
    <t>50～54</t>
  </si>
  <si>
    <t>55～59</t>
  </si>
  <si>
    <t>50～59</t>
  </si>
  <si>
    <t>60～64</t>
  </si>
  <si>
    <t>65～69</t>
  </si>
  <si>
    <t>60～69</t>
  </si>
  <si>
    <t>70～74</t>
  </si>
  <si>
    <t>75～79</t>
  </si>
  <si>
    <t>70～79</t>
  </si>
  <si>
    <t>80～84</t>
  </si>
  <si>
    <t>85～89</t>
  </si>
  <si>
    <t>80～89</t>
  </si>
  <si>
    <t>90～94</t>
  </si>
  <si>
    <t>95～99</t>
  </si>
  <si>
    <t>90～99</t>
  </si>
  <si>
    <t>100～104</t>
  </si>
  <si>
    <t>105～110</t>
  </si>
  <si>
    <t>100～110</t>
  </si>
  <si>
    <t>男</t>
  </si>
  <si>
    <t>女</t>
  </si>
  <si>
    <t>年齢別人口表（平成１５年１０月１日現在）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</si>
</sst>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0">
    <font>
      <sz val="11"/>
      <name val="ＭＳ Ｐゴシック"/>
      <family val="3"/>
    </font>
    <font>
      <sz val="6"/>
      <name val="ＭＳ Ｐゴシック"/>
      <family val="3"/>
    </font>
    <font>
      <sz val="11"/>
      <name val="明朝"/>
      <family val="1"/>
    </font>
    <font>
      <sz val="16"/>
      <name val="明朝"/>
      <family val="1"/>
    </font>
    <font>
      <sz val="6"/>
      <name val="ＭＳ Ｐ明朝"/>
      <family val="1"/>
    </font>
    <font>
      <b/>
      <sz val="11"/>
      <name val="ＭＳ ゴシック"/>
      <family val="3"/>
    </font>
    <font>
      <sz val="10"/>
      <name val="明朝"/>
      <family val="1"/>
    </font>
    <font>
      <sz val="14"/>
      <name val="明朝"/>
      <family val="1"/>
    </font>
    <font>
      <sz val="10"/>
      <name val="ＭＳ ゴシック"/>
      <family val="3"/>
    </font>
    <font>
      <sz val="14"/>
      <name val="ＭＳ Ｐゴシック"/>
      <family val="3"/>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medium"/>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thin"/>
      <right style="thin"/>
      <top>
        <color indexed="63"/>
      </top>
      <bottom style="medium"/>
    </border>
    <border>
      <left style="thin"/>
      <right style="thin"/>
      <top style="medium"/>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dotted"/>
      <bottom>
        <color indexed="63"/>
      </bottom>
    </border>
    <border>
      <left style="double"/>
      <right style="thin"/>
      <top style="dotted"/>
      <bottom>
        <color indexed="63"/>
      </bottom>
    </border>
    <border>
      <left style="thin"/>
      <right>
        <color indexed="63"/>
      </right>
      <top style="dotted"/>
      <bottom>
        <color indexed="63"/>
      </bottom>
    </border>
    <border>
      <left style="double"/>
      <right style="thin"/>
      <top>
        <color indexed="63"/>
      </top>
      <bottom>
        <color indexed="63"/>
      </bottom>
    </border>
    <border>
      <left style="thin"/>
      <right style="thin"/>
      <top>
        <color indexed="63"/>
      </top>
      <bottom style="thin"/>
    </border>
    <border>
      <left style="double"/>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medium"/>
      <bottom style="medium"/>
    </border>
    <border>
      <left style="thin"/>
      <right>
        <color indexed="63"/>
      </right>
      <top style="medium"/>
      <bottom>
        <color indexed="63"/>
      </bottom>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89">
    <xf numFmtId="0" fontId="0" fillId="0" borderId="0" xfId="0" applyAlignment="1">
      <alignment/>
    </xf>
    <xf numFmtId="0" fontId="2" fillId="0" borderId="0" xfId="0" applyFont="1" applyAlignment="1">
      <alignment/>
    </xf>
    <xf numFmtId="0" fontId="2" fillId="0" borderId="0" xfId="20" applyFont="1">
      <alignment/>
      <protection/>
    </xf>
    <xf numFmtId="0" fontId="2" fillId="0" borderId="0" xfId="20" applyFont="1" applyBorder="1">
      <alignment/>
      <protection/>
    </xf>
    <xf numFmtId="0" fontId="3" fillId="0" borderId="1" xfId="20" applyFont="1" applyFill="1" applyBorder="1" applyAlignment="1">
      <alignment horizontal="center"/>
      <protection/>
    </xf>
    <xf numFmtId="0" fontId="2" fillId="0" borderId="1" xfId="20" applyFont="1" applyBorder="1">
      <alignment/>
      <protection/>
    </xf>
    <xf numFmtId="0" fontId="2" fillId="0" borderId="2" xfId="20" applyFont="1" applyBorder="1" applyAlignment="1">
      <alignment vertical="center"/>
      <protection/>
    </xf>
    <xf numFmtId="0" fontId="2" fillId="0" borderId="3" xfId="20" applyFont="1" applyBorder="1" applyAlignment="1">
      <alignment vertical="center"/>
      <protection/>
    </xf>
    <xf numFmtId="0" fontId="2" fillId="0" borderId="4" xfId="20" applyFont="1" applyBorder="1" applyAlignment="1">
      <alignment vertical="center"/>
      <protection/>
    </xf>
    <xf numFmtId="0" fontId="2" fillId="0" borderId="5" xfId="20" applyFont="1" applyBorder="1" applyAlignment="1">
      <alignment vertical="center"/>
      <protection/>
    </xf>
    <xf numFmtId="0" fontId="2" fillId="0" borderId="6" xfId="20" applyFont="1" applyBorder="1" applyAlignment="1">
      <alignment vertical="center"/>
      <protection/>
    </xf>
    <xf numFmtId="3" fontId="2" fillId="0" borderId="3" xfId="20" applyNumberFormat="1" applyFont="1" applyBorder="1" applyAlignment="1">
      <alignment vertical="center"/>
      <protection/>
    </xf>
    <xf numFmtId="3" fontId="2" fillId="0" borderId="7" xfId="20" applyNumberFormat="1" applyFont="1" applyBorder="1" applyAlignment="1">
      <alignment vertical="center"/>
      <protection/>
    </xf>
    <xf numFmtId="0" fontId="5" fillId="2" borderId="8" xfId="20" applyFont="1" applyFill="1" applyBorder="1" applyAlignment="1">
      <alignment vertical="center"/>
      <protection/>
    </xf>
    <xf numFmtId="0" fontId="2" fillId="0" borderId="2" xfId="20" applyFont="1" applyBorder="1">
      <alignment/>
      <protection/>
    </xf>
    <xf numFmtId="0" fontId="2" fillId="0" borderId="3" xfId="20" applyFont="1" applyBorder="1">
      <alignment/>
      <protection/>
    </xf>
    <xf numFmtId="0" fontId="2" fillId="0" borderId="4" xfId="20" applyFont="1" applyBorder="1">
      <alignment/>
      <protection/>
    </xf>
    <xf numFmtId="0" fontId="2" fillId="0" borderId="5" xfId="20" applyFont="1" applyBorder="1">
      <alignment/>
      <protection/>
    </xf>
    <xf numFmtId="0" fontId="2" fillId="0" borderId="9" xfId="20" applyFont="1" applyBorder="1">
      <alignment/>
      <protection/>
    </xf>
    <xf numFmtId="0" fontId="2" fillId="0" borderId="10" xfId="20" applyFont="1" applyBorder="1">
      <alignment/>
      <protection/>
    </xf>
    <xf numFmtId="0" fontId="5" fillId="2" borderId="5" xfId="20" applyFont="1" applyFill="1" applyBorder="1">
      <alignment/>
      <protection/>
    </xf>
    <xf numFmtId="0" fontId="2" fillId="0" borderId="0" xfId="20" applyFont="1" applyFill="1" applyBorder="1">
      <alignment/>
      <protection/>
    </xf>
    <xf numFmtId="0" fontId="5" fillId="2" borderId="6" xfId="20" applyFont="1" applyFill="1" applyBorder="1">
      <alignment/>
      <protection/>
    </xf>
    <xf numFmtId="0" fontId="6" fillId="0" borderId="1" xfId="20" applyFont="1" applyBorder="1">
      <alignment/>
      <protection/>
    </xf>
    <xf numFmtId="0" fontId="2" fillId="0" borderId="11" xfId="20" applyFont="1" applyBorder="1">
      <alignment/>
      <protection/>
    </xf>
    <xf numFmtId="0" fontId="2" fillId="0" borderId="6" xfId="20" applyFont="1" applyBorder="1">
      <alignment/>
      <protection/>
    </xf>
    <xf numFmtId="0" fontId="2" fillId="0" borderId="10" xfId="20" applyFont="1" applyBorder="1" applyAlignment="1">
      <alignment horizontal="distributed"/>
      <protection/>
    </xf>
    <xf numFmtId="0" fontId="2" fillId="0" borderId="9" xfId="20" applyFont="1" applyBorder="1" applyAlignment="1">
      <alignment horizontal="distributed"/>
      <protection/>
    </xf>
    <xf numFmtId="0" fontId="5" fillId="2" borderId="8" xfId="20" applyFont="1" applyFill="1" applyBorder="1" applyAlignment="1">
      <alignment horizontal="centerContinuous" vertical="center"/>
      <protection/>
    </xf>
    <xf numFmtId="0" fontId="7" fillId="0" borderId="0" xfId="0" applyFont="1" applyAlignment="1">
      <alignment horizontal="center"/>
    </xf>
    <xf numFmtId="0" fontId="2" fillId="0" borderId="0" xfId="0" applyFont="1" applyAlignment="1">
      <alignment horizontal="center"/>
    </xf>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0" fontId="8" fillId="0" borderId="15" xfId="0" applyFont="1" applyBorder="1" applyAlignment="1">
      <alignment horizontal="center"/>
    </xf>
    <xf numFmtId="176" fontId="6" fillId="0" borderId="16" xfId="0" applyNumberFormat="1" applyFont="1" applyBorder="1" applyAlignment="1">
      <alignment horizontal="right"/>
    </xf>
    <xf numFmtId="176" fontId="6" fillId="0" borderId="17" xfId="0" applyNumberFormat="1" applyFont="1" applyBorder="1" applyAlignment="1">
      <alignment horizontal="right"/>
    </xf>
    <xf numFmtId="0" fontId="8" fillId="0" borderId="10" xfId="0" applyFont="1" applyBorder="1" applyAlignment="1">
      <alignment horizontal="center"/>
    </xf>
    <xf numFmtId="176" fontId="6" fillId="0" borderId="18" xfId="0" applyNumberFormat="1" applyFont="1" applyBorder="1" applyAlignment="1">
      <alignment horizontal="right"/>
    </xf>
    <xf numFmtId="176" fontId="6" fillId="0" borderId="9" xfId="0" applyNumberFormat="1" applyFont="1" applyBorder="1" applyAlignment="1">
      <alignment horizontal="right"/>
    </xf>
    <xf numFmtId="0" fontId="8" fillId="0" borderId="19" xfId="0" applyFont="1" applyBorder="1" applyAlignment="1">
      <alignment horizontal="center"/>
    </xf>
    <xf numFmtId="176" fontId="6" fillId="0" borderId="19" xfId="0" applyNumberFormat="1" applyFont="1" applyBorder="1" applyAlignment="1">
      <alignment horizontal="right"/>
    </xf>
    <xf numFmtId="176" fontId="6" fillId="0" borderId="20" xfId="0" applyNumberFormat="1" applyFont="1" applyBorder="1" applyAlignment="1">
      <alignment horizontal="right"/>
    </xf>
    <xf numFmtId="176" fontId="6" fillId="0" borderId="21" xfId="0" applyNumberFormat="1" applyFont="1" applyBorder="1" applyAlignment="1">
      <alignment horizontal="right"/>
    </xf>
    <xf numFmtId="3" fontId="2" fillId="0" borderId="21" xfId="20" applyNumberFormat="1" applyFont="1" applyBorder="1" applyAlignment="1">
      <alignment vertical="center"/>
      <protection/>
    </xf>
    <xf numFmtId="3" fontId="2" fillId="0" borderId="19" xfId="20" applyNumberFormat="1" applyFont="1" applyBorder="1" applyAlignment="1">
      <alignment vertical="center"/>
      <protection/>
    </xf>
    <xf numFmtId="3" fontId="2" fillId="0" borderId="22" xfId="20" applyNumberFormat="1" applyFont="1" applyBorder="1" applyAlignment="1">
      <alignment vertical="center"/>
      <protection/>
    </xf>
    <xf numFmtId="3" fontId="2" fillId="0" borderId="23" xfId="20" applyNumberFormat="1" applyFont="1" applyBorder="1" applyAlignment="1">
      <alignment vertical="center"/>
      <protection/>
    </xf>
    <xf numFmtId="3" fontId="2" fillId="0" borderId="5" xfId="20" applyNumberFormat="1" applyFont="1" applyBorder="1" applyAlignment="1">
      <alignment vertical="center"/>
      <protection/>
    </xf>
    <xf numFmtId="3" fontId="2" fillId="0" borderId="6" xfId="20" applyNumberFormat="1" applyFont="1" applyBorder="1" applyAlignment="1">
      <alignment vertical="center"/>
      <protection/>
    </xf>
    <xf numFmtId="3" fontId="5" fillId="2" borderId="8" xfId="20" applyNumberFormat="1" applyFont="1" applyFill="1" applyBorder="1" applyAlignment="1">
      <alignment vertical="center"/>
      <protection/>
    </xf>
    <xf numFmtId="3" fontId="5" fillId="2" borderId="24" xfId="20" applyNumberFormat="1" applyFont="1" applyFill="1" applyBorder="1" applyAlignment="1">
      <alignment vertical="center"/>
      <protection/>
    </xf>
    <xf numFmtId="38" fontId="2" fillId="0" borderId="9" xfId="20" applyNumberFormat="1" applyFont="1" applyBorder="1">
      <alignment/>
      <protection/>
    </xf>
    <xf numFmtId="38" fontId="5" fillId="2" borderId="5" xfId="20" applyNumberFormat="1" applyFont="1" applyFill="1" applyBorder="1">
      <alignment/>
      <protection/>
    </xf>
    <xf numFmtId="38" fontId="2" fillId="0" borderId="0" xfId="20" applyNumberFormat="1" applyFont="1" applyFill="1" applyBorder="1">
      <alignment/>
      <protection/>
    </xf>
    <xf numFmtId="38" fontId="2" fillId="0" borderId="1" xfId="20" applyNumberFormat="1" applyFont="1" applyFill="1" applyBorder="1">
      <alignment/>
      <protection/>
    </xf>
    <xf numFmtId="38" fontId="2" fillId="0" borderId="3" xfId="20" applyNumberFormat="1" applyFont="1" applyBorder="1">
      <alignment/>
      <protection/>
    </xf>
    <xf numFmtId="38" fontId="2" fillId="0" borderId="5" xfId="20" applyNumberFormat="1" applyFont="1" applyBorder="1">
      <alignment/>
      <protection/>
    </xf>
    <xf numFmtId="38" fontId="2" fillId="0" borderId="25" xfId="20" applyNumberFormat="1" applyFont="1" applyBorder="1">
      <alignment/>
      <protection/>
    </xf>
    <xf numFmtId="38" fontId="5" fillId="2" borderId="6" xfId="20" applyNumberFormat="1" applyFont="1" applyFill="1" applyBorder="1">
      <alignment/>
      <protection/>
    </xf>
    <xf numFmtId="38" fontId="2" fillId="0" borderId="0" xfId="20" applyNumberFormat="1" applyFont="1">
      <alignment/>
      <protection/>
    </xf>
    <xf numFmtId="38" fontId="6" fillId="0" borderId="1" xfId="20" applyNumberFormat="1" applyFont="1" applyBorder="1">
      <alignment/>
      <protection/>
    </xf>
    <xf numFmtId="38" fontId="2" fillId="0" borderId="2" xfId="20" applyNumberFormat="1" applyFont="1" applyBorder="1">
      <alignment/>
      <protection/>
    </xf>
    <xf numFmtId="38" fontId="2" fillId="0" borderId="11" xfId="20" applyNumberFormat="1" applyFont="1" applyBorder="1">
      <alignment/>
      <protection/>
    </xf>
    <xf numFmtId="38" fontId="5" fillId="2" borderId="8" xfId="20" applyNumberFormat="1" applyFont="1" applyFill="1" applyBorder="1" applyAlignment="1">
      <alignment vertical="center"/>
      <protection/>
    </xf>
    <xf numFmtId="0" fontId="0" fillId="0" borderId="0" xfId="0" applyFont="1" applyAlignment="1">
      <alignment/>
    </xf>
    <xf numFmtId="0" fontId="2" fillId="0" borderId="7" xfId="20" applyFont="1" applyBorder="1">
      <alignment/>
      <protection/>
    </xf>
    <xf numFmtId="0" fontId="2" fillId="0" borderId="26" xfId="20" applyFont="1" applyBorder="1" applyAlignment="1">
      <alignment vertical="center"/>
      <protection/>
    </xf>
    <xf numFmtId="0" fontId="2" fillId="0" borderId="21" xfId="20" applyFont="1" applyBorder="1" applyAlignment="1">
      <alignment horizontal="distributed" vertical="center"/>
      <protection/>
    </xf>
    <xf numFmtId="3" fontId="2" fillId="0" borderId="25" xfId="20" applyNumberFormat="1" applyFont="1" applyBorder="1" applyAlignment="1">
      <alignment vertical="center"/>
      <protection/>
    </xf>
    <xf numFmtId="0" fontId="2" fillId="0" borderId="22" xfId="20" applyFont="1" applyBorder="1" applyAlignment="1">
      <alignment horizontal="distributed" vertical="center"/>
      <protection/>
    </xf>
    <xf numFmtId="3" fontId="2" fillId="0" borderId="9" xfId="20" applyNumberFormat="1" applyFont="1" applyBorder="1" applyAlignment="1">
      <alignment vertical="center"/>
      <protection/>
    </xf>
    <xf numFmtId="0" fontId="2" fillId="0" borderId="5" xfId="20" applyFont="1" applyBorder="1" applyAlignment="1">
      <alignment horizontal="distributed" vertical="center"/>
      <protection/>
    </xf>
    <xf numFmtId="0" fontId="0" fillId="0" borderId="0" xfId="0" applyFont="1" applyBorder="1" applyAlignment="1">
      <alignment/>
    </xf>
    <xf numFmtId="0" fontId="0" fillId="0" borderId="0" xfId="0" applyFont="1" applyFill="1" applyAlignment="1">
      <alignment/>
    </xf>
    <xf numFmtId="38" fontId="2" fillId="0" borderId="10" xfId="20" applyNumberFormat="1" applyFont="1" applyBorder="1">
      <alignment/>
      <protection/>
    </xf>
    <xf numFmtId="38" fontId="2" fillId="0" borderId="9" xfId="20" applyNumberFormat="1" applyFont="1" applyFill="1" applyBorder="1">
      <alignment/>
      <protection/>
    </xf>
    <xf numFmtId="38" fontId="2" fillId="0" borderId="10" xfId="20" applyNumberFormat="1" applyFont="1" applyFill="1" applyBorder="1">
      <alignment/>
      <protection/>
    </xf>
    <xf numFmtId="38" fontId="2" fillId="0" borderId="4" xfId="20" applyNumberFormat="1" applyFont="1" applyBorder="1">
      <alignment/>
      <protection/>
    </xf>
    <xf numFmtId="38" fontId="2" fillId="0" borderId="6" xfId="20" applyNumberFormat="1" applyFont="1" applyBorder="1">
      <alignment/>
      <protection/>
    </xf>
    <xf numFmtId="38" fontId="2" fillId="0" borderId="0" xfId="20" applyNumberFormat="1" applyFont="1" applyBorder="1">
      <alignment/>
      <protection/>
    </xf>
    <xf numFmtId="38" fontId="2" fillId="0" borderId="26" xfId="20" applyNumberFormat="1" applyFont="1" applyBorder="1">
      <alignment/>
      <protection/>
    </xf>
    <xf numFmtId="38" fontId="5" fillId="2" borderId="6" xfId="20" applyNumberFormat="1" applyFont="1" applyFill="1" applyBorder="1" applyAlignment="1">
      <alignment vertical="center"/>
      <protection/>
    </xf>
    <xf numFmtId="0" fontId="0" fillId="0" borderId="0" xfId="0" applyFont="1" applyAlignment="1">
      <alignment horizontal="center"/>
    </xf>
    <xf numFmtId="176" fontId="6" fillId="0" borderId="15" xfId="0" applyNumberFormat="1" applyFont="1" applyBorder="1" applyAlignment="1">
      <alignment horizontal="right"/>
    </xf>
    <xf numFmtId="176" fontId="6" fillId="0" borderId="10" xfId="0" applyNumberFormat="1" applyFont="1" applyBorder="1" applyAlignment="1">
      <alignment horizontal="right"/>
    </xf>
    <xf numFmtId="176" fontId="0" fillId="0" borderId="0" xfId="0" applyNumberFormat="1" applyFont="1" applyAlignment="1">
      <alignment/>
    </xf>
    <xf numFmtId="0" fontId="3" fillId="3" borderId="0" xfId="20" applyFont="1" applyFill="1" applyBorder="1" applyAlignment="1">
      <alignment horizontal="center"/>
      <protection/>
    </xf>
    <xf numFmtId="0" fontId="9" fillId="3" borderId="0" xfId="0" applyFont="1" applyFill="1" applyAlignment="1">
      <alignment horizontal="center"/>
    </xf>
  </cellXfs>
  <cellStyles count="7">
    <cellStyle name="Normal" xfId="0"/>
    <cellStyle name="Percent" xfId="15"/>
    <cellStyle name="Comma [0]" xfId="16"/>
    <cellStyle name="Comma" xfId="17"/>
    <cellStyle name="Currency [0]" xfId="18"/>
    <cellStyle name="Currency" xfId="19"/>
    <cellStyle name="標準_企画人口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3"/>
  <sheetViews>
    <sheetView tabSelected="1" view="pageBreakPreview" zoomScale="75" zoomScaleSheetLayoutView="75" workbookViewId="0" topLeftCell="A1">
      <selection activeCell="G175" sqref="G175"/>
    </sheetView>
  </sheetViews>
  <sheetFormatPr defaultColWidth="9.00390625" defaultRowHeight="13.5"/>
  <cols>
    <col min="1" max="1" width="15.375" style="65" customWidth="1"/>
    <col min="2" max="6" width="10.625" style="65" customWidth="1"/>
    <col min="7" max="13" width="10.625" style="1" customWidth="1"/>
    <col min="14" max="14" width="11.00390625" style="65" customWidth="1"/>
    <col min="15" max="16384" width="11.375" style="65" customWidth="1"/>
  </cols>
  <sheetData>
    <row r="1" spans="1:13" ht="13.5">
      <c r="A1" s="3"/>
      <c r="B1" s="3"/>
      <c r="C1" s="3"/>
      <c r="D1" s="3"/>
      <c r="E1" s="2"/>
      <c r="F1" s="2"/>
      <c r="G1" s="2"/>
      <c r="H1" s="2"/>
      <c r="I1" s="2"/>
      <c r="J1" s="3"/>
      <c r="K1" s="3"/>
      <c r="L1" s="3"/>
      <c r="M1" s="3"/>
    </row>
    <row r="2" spans="1:13" ht="24.75" customHeight="1">
      <c r="A2" s="87" t="s">
        <v>158</v>
      </c>
      <c r="B2" s="87"/>
      <c r="C2" s="87"/>
      <c r="D2" s="87"/>
      <c r="E2" s="87"/>
      <c r="F2" s="87"/>
      <c r="G2" s="3"/>
      <c r="H2" s="3"/>
      <c r="I2" s="3"/>
      <c r="J2" s="3"/>
      <c r="K2" s="3"/>
      <c r="L2" s="3"/>
      <c r="M2" s="3"/>
    </row>
    <row r="3" spans="1:13" ht="24.75" customHeight="1" thickBot="1">
      <c r="A3" s="4"/>
      <c r="B3" s="4"/>
      <c r="C3" s="4"/>
      <c r="D3" s="4"/>
      <c r="E3" s="4"/>
      <c r="F3" s="4"/>
      <c r="G3" s="5"/>
      <c r="H3" s="5"/>
      <c r="I3" s="5"/>
      <c r="J3" s="5"/>
      <c r="K3" s="5"/>
      <c r="L3" s="5"/>
      <c r="M3" s="5"/>
    </row>
    <row r="4" spans="1:13" ht="27" customHeight="1">
      <c r="A4" s="66"/>
      <c r="B4" s="7" t="s">
        <v>0</v>
      </c>
      <c r="C4" s="6"/>
      <c r="D4" s="6"/>
      <c r="E4" s="6"/>
      <c r="F4" s="7" t="s">
        <v>1</v>
      </c>
      <c r="G4" s="6"/>
      <c r="H4" s="6"/>
      <c r="I4" s="6"/>
      <c r="J4" s="7" t="s">
        <v>2</v>
      </c>
      <c r="K4" s="6"/>
      <c r="L4" s="6"/>
      <c r="M4" s="8"/>
    </row>
    <row r="5" spans="1:13" ht="27" customHeight="1" thickBot="1">
      <c r="A5" s="67" t="s">
        <v>3</v>
      </c>
      <c r="B5" s="10" t="s">
        <v>4</v>
      </c>
      <c r="C5" s="9" t="s">
        <v>5</v>
      </c>
      <c r="D5" s="9" t="s">
        <v>6</v>
      </c>
      <c r="E5" s="9" t="s">
        <v>7</v>
      </c>
      <c r="F5" s="9" t="s">
        <v>4</v>
      </c>
      <c r="G5" s="9" t="s">
        <v>5</v>
      </c>
      <c r="H5" s="9" t="s">
        <v>6</v>
      </c>
      <c r="I5" s="9" t="s">
        <v>7</v>
      </c>
      <c r="J5" s="9" t="s">
        <v>4</v>
      </c>
      <c r="K5" s="9" t="s">
        <v>5</v>
      </c>
      <c r="L5" s="9" t="s">
        <v>6</v>
      </c>
      <c r="M5" s="10" t="s">
        <v>7</v>
      </c>
    </row>
    <row r="6" spans="1:13" ht="27" customHeight="1">
      <c r="A6" s="68" t="s">
        <v>8</v>
      </c>
      <c r="B6" s="11">
        <f>SUM(B19:B39)</f>
        <v>26601</v>
      </c>
      <c r="C6" s="11">
        <f>SUM(C19:C39)</f>
        <v>12905</v>
      </c>
      <c r="D6" s="11">
        <f>SUM(D19:D39)</f>
        <v>13696</v>
      </c>
      <c r="E6" s="69">
        <f>I6+M6</f>
        <v>9675</v>
      </c>
      <c r="F6" s="11">
        <f>SUM(F19:F39)</f>
        <v>26297</v>
      </c>
      <c r="G6" s="11">
        <f aca="true" t="shared" si="0" ref="G6:M6">SUM(G19:G39)</f>
        <v>12725</v>
      </c>
      <c r="H6" s="11">
        <f t="shared" si="0"/>
        <v>13572</v>
      </c>
      <c r="I6" s="11">
        <f t="shared" si="0"/>
        <v>9488</v>
      </c>
      <c r="J6" s="11">
        <f t="shared" si="0"/>
        <v>304</v>
      </c>
      <c r="K6" s="11">
        <f t="shared" si="0"/>
        <v>180</v>
      </c>
      <c r="L6" s="11">
        <f t="shared" si="0"/>
        <v>124</v>
      </c>
      <c r="M6" s="12">
        <f t="shared" si="0"/>
        <v>187</v>
      </c>
    </row>
    <row r="7" spans="1:13" ht="27" customHeight="1">
      <c r="A7" s="70" t="s">
        <v>9</v>
      </c>
      <c r="B7" s="44">
        <f aca="true" t="shared" si="1" ref="B7:M7">SUM(B42:B43)</f>
        <v>2483</v>
      </c>
      <c r="C7" s="44">
        <f t="shared" si="1"/>
        <v>1190</v>
      </c>
      <c r="D7" s="44">
        <f t="shared" si="1"/>
        <v>1293</v>
      </c>
      <c r="E7" s="47">
        <f aca="true" t="shared" si="2" ref="E7:E16">I7+M7</f>
        <v>923</v>
      </c>
      <c r="F7" s="44">
        <f t="shared" si="1"/>
        <v>2459</v>
      </c>
      <c r="G7" s="44">
        <f t="shared" si="1"/>
        <v>1183</v>
      </c>
      <c r="H7" s="44">
        <f t="shared" si="1"/>
        <v>1276</v>
      </c>
      <c r="I7" s="44">
        <f t="shared" si="1"/>
        <v>903</v>
      </c>
      <c r="J7" s="44">
        <f t="shared" si="1"/>
        <v>24</v>
      </c>
      <c r="K7" s="44">
        <f t="shared" si="1"/>
        <v>7</v>
      </c>
      <c r="L7" s="44">
        <f t="shared" si="1"/>
        <v>17</v>
      </c>
      <c r="M7" s="45">
        <f t="shared" si="1"/>
        <v>20</v>
      </c>
    </row>
    <row r="8" spans="1:13" ht="27" customHeight="1">
      <c r="A8" s="70" t="s">
        <v>10</v>
      </c>
      <c r="B8" s="46">
        <f aca="true" t="shared" si="3" ref="B8:M8">SUM(B46:B54)</f>
        <v>2933</v>
      </c>
      <c r="C8" s="46">
        <f t="shared" si="3"/>
        <v>1404</v>
      </c>
      <c r="D8" s="46">
        <f t="shared" si="3"/>
        <v>1529</v>
      </c>
      <c r="E8" s="71">
        <f t="shared" si="2"/>
        <v>998</v>
      </c>
      <c r="F8" s="46">
        <f t="shared" si="3"/>
        <v>2921</v>
      </c>
      <c r="G8" s="46">
        <f t="shared" si="3"/>
        <v>1400</v>
      </c>
      <c r="H8" s="46">
        <f t="shared" si="3"/>
        <v>1521</v>
      </c>
      <c r="I8" s="46">
        <f t="shared" si="3"/>
        <v>991</v>
      </c>
      <c r="J8" s="46">
        <f t="shared" si="3"/>
        <v>12</v>
      </c>
      <c r="K8" s="46">
        <f t="shared" si="3"/>
        <v>4</v>
      </c>
      <c r="L8" s="46">
        <f t="shared" si="3"/>
        <v>8</v>
      </c>
      <c r="M8" s="47">
        <f t="shared" si="3"/>
        <v>7</v>
      </c>
    </row>
    <row r="9" spans="1:13" ht="27" customHeight="1">
      <c r="A9" s="70" t="s">
        <v>11</v>
      </c>
      <c r="B9" s="46">
        <f aca="true" t="shared" si="4" ref="B9:M9">SUM(B57:B63)</f>
        <v>5551</v>
      </c>
      <c r="C9" s="46">
        <f t="shared" si="4"/>
        <v>2667</v>
      </c>
      <c r="D9" s="46">
        <f t="shared" si="4"/>
        <v>2884</v>
      </c>
      <c r="E9" s="47">
        <f t="shared" si="2"/>
        <v>2073</v>
      </c>
      <c r="F9" s="46">
        <f t="shared" si="4"/>
        <v>5478</v>
      </c>
      <c r="G9" s="46">
        <f t="shared" si="4"/>
        <v>2630</v>
      </c>
      <c r="H9" s="46">
        <f t="shared" si="4"/>
        <v>2848</v>
      </c>
      <c r="I9" s="46">
        <f t="shared" si="4"/>
        <v>2034</v>
      </c>
      <c r="J9" s="46">
        <f t="shared" si="4"/>
        <v>73</v>
      </c>
      <c r="K9" s="46">
        <f t="shared" si="4"/>
        <v>37</v>
      </c>
      <c r="L9" s="46">
        <f t="shared" si="4"/>
        <v>36</v>
      </c>
      <c r="M9" s="47">
        <f t="shared" si="4"/>
        <v>39</v>
      </c>
    </row>
    <row r="10" spans="1:13" ht="27" customHeight="1">
      <c r="A10" s="70" t="s">
        <v>12</v>
      </c>
      <c r="B10" s="46">
        <f aca="true" t="shared" si="5" ref="B10:M10">SUM(B70:B84)</f>
        <v>6690</v>
      </c>
      <c r="C10" s="46">
        <f t="shared" si="5"/>
        <v>3188</v>
      </c>
      <c r="D10" s="46">
        <f t="shared" si="5"/>
        <v>3502</v>
      </c>
      <c r="E10" s="71">
        <f t="shared" si="2"/>
        <v>2892</v>
      </c>
      <c r="F10" s="46">
        <f t="shared" si="5"/>
        <v>6600</v>
      </c>
      <c r="G10" s="46">
        <f t="shared" si="5"/>
        <v>3131</v>
      </c>
      <c r="H10" s="46">
        <f t="shared" si="5"/>
        <v>3469</v>
      </c>
      <c r="I10" s="46">
        <f t="shared" si="5"/>
        <v>2816</v>
      </c>
      <c r="J10" s="46">
        <f t="shared" si="5"/>
        <v>90</v>
      </c>
      <c r="K10" s="46">
        <f t="shared" si="5"/>
        <v>57</v>
      </c>
      <c r="L10" s="46">
        <f t="shared" si="5"/>
        <v>33</v>
      </c>
      <c r="M10" s="47">
        <f t="shared" si="5"/>
        <v>76</v>
      </c>
    </row>
    <row r="11" spans="1:13" ht="27" customHeight="1">
      <c r="A11" s="70" t="s">
        <v>13</v>
      </c>
      <c r="B11" s="46">
        <f aca="true" t="shared" si="6" ref="B11:M11">SUM(B87:B109)</f>
        <v>28214</v>
      </c>
      <c r="C11" s="46">
        <f t="shared" si="6"/>
        <v>13619</v>
      </c>
      <c r="D11" s="46">
        <f t="shared" si="6"/>
        <v>14595</v>
      </c>
      <c r="E11" s="47">
        <f t="shared" si="2"/>
        <v>10634</v>
      </c>
      <c r="F11" s="46">
        <f t="shared" si="6"/>
        <v>28040</v>
      </c>
      <c r="G11" s="46">
        <f t="shared" si="6"/>
        <v>13534</v>
      </c>
      <c r="H11" s="46">
        <f t="shared" si="6"/>
        <v>14506</v>
      </c>
      <c r="I11" s="46">
        <f t="shared" si="6"/>
        <v>10540</v>
      </c>
      <c r="J11" s="46">
        <f t="shared" si="6"/>
        <v>174</v>
      </c>
      <c r="K11" s="46">
        <f t="shared" si="6"/>
        <v>85</v>
      </c>
      <c r="L11" s="46">
        <f t="shared" si="6"/>
        <v>89</v>
      </c>
      <c r="M11" s="47">
        <f t="shared" si="6"/>
        <v>94</v>
      </c>
    </row>
    <row r="12" spans="1:13" ht="27" customHeight="1">
      <c r="A12" s="70" t="s">
        <v>14</v>
      </c>
      <c r="B12" s="46">
        <f aca="true" t="shared" si="7" ref="B12:M12">SUM(B116:B123)</f>
        <v>9654</v>
      </c>
      <c r="C12" s="46">
        <f t="shared" si="7"/>
        <v>4612</v>
      </c>
      <c r="D12" s="46">
        <f t="shared" si="7"/>
        <v>5042</v>
      </c>
      <c r="E12" s="71">
        <f t="shared" si="2"/>
        <v>3504</v>
      </c>
      <c r="F12" s="46">
        <f t="shared" si="7"/>
        <v>9595</v>
      </c>
      <c r="G12" s="46">
        <f t="shared" si="7"/>
        <v>4585</v>
      </c>
      <c r="H12" s="46">
        <f t="shared" si="7"/>
        <v>5010</v>
      </c>
      <c r="I12" s="46">
        <f t="shared" si="7"/>
        <v>3486</v>
      </c>
      <c r="J12" s="46">
        <f t="shared" si="7"/>
        <v>59</v>
      </c>
      <c r="K12" s="46">
        <f t="shared" si="7"/>
        <v>27</v>
      </c>
      <c r="L12" s="46">
        <f t="shared" si="7"/>
        <v>32</v>
      </c>
      <c r="M12" s="47">
        <f t="shared" si="7"/>
        <v>18</v>
      </c>
    </row>
    <row r="13" spans="1:13" ht="27" customHeight="1">
      <c r="A13" s="70" t="s">
        <v>15</v>
      </c>
      <c r="B13" s="46">
        <f aca="true" t="shared" si="8" ref="B13:M13">SUM(B126:B131)</f>
        <v>3533</v>
      </c>
      <c r="C13" s="46">
        <f t="shared" si="8"/>
        <v>1698</v>
      </c>
      <c r="D13" s="46">
        <f t="shared" si="8"/>
        <v>1835</v>
      </c>
      <c r="E13" s="47">
        <f t="shared" si="2"/>
        <v>1384</v>
      </c>
      <c r="F13" s="46">
        <f t="shared" si="8"/>
        <v>3508</v>
      </c>
      <c r="G13" s="46">
        <f t="shared" si="8"/>
        <v>1689</v>
      </c>
      <c r="H13" s="46">
        <f t="shared" si="8"/>
        <v>1819</v>
      </c>
      <c r="I13" s="46">
        <f t="shared" si="8"/>
        <v>1370</v>
      </c>
      <c r="J13" s="46">
        <f t="shared" si="8"/>
        <v>25</v>
      </c>
      <c r="K13" s="46">
        <f t="shared" si="8"/>
        <v>9</v>
      </c>
      <c r="L13" s="46">
        <f t="shared" si="8"/>
        <v>16</v>
      </c>
      <c r="M13" s="47">
        <f t="shared" si="8"/>
        <v>14</v>
      </c>
    </row>
    <row r="14" spans="1:13" ht="27" customHeight="1">
      <c r="A14" s="70" t="s">
        <v>16</v>
      </c>
      <c r="B14" s="46">
        <f aca="true" t="shared" si="9" ref="B14:M14">SUM(B134:B146)</f>
        <v>23022</v>
      </c>
      <c r="C14" s="46">
        <f t="shared" si="9"/>
        <v>11155</v>
      </c>
      <c r="D14" s="46">
        <f t="shared" si="9"/>
        <v>11867</v>
      </c>
      <c r="E14" s="71">
        <f t="shared" si="2"/>
        <v>8254</v>
      </c>
      <c r="F14" s="46">
        <f t="shared" si="9"/>
        <v>22845</v>
      </c>
      <c r="G14" s="46">
        <f t="shared" si="9"/>
        <v>11085</v>
      </c>
      <c r="H14" s="46">
        <f t="shared" si="9"/>
        <v>11760</v>
      </c>
      <c r="I14" s="46">
        <f t="shared" si="9"/>
        <v>8145</v>
      </c>
      <c r="J14" s="46">
        <f t="shared" si="9"/>
        <v>177</v>
      </c>
      <c r="K14" s="46">
        <f t="shared" si="9"/>
        <v>70</v>
      </c>
      <c r="L14" s="46">
        <f t="shared" si="9"/>
        <v>107</v>
      </c>
      <c r="M14" s="47">
        <f t="shared" si="9"/>
        <v>109</v>
      </c>
    </row>
    <row r="15" spans="1:13" ht="27" customHeight="1">
      <c r="A15" s="68" t="s">
        <v>17</v>
      </c>
      <c r="B15" s="44">
        <f aca="true" t="shared" si="10" ref="B15:M15">SUM(B153:B165)</f>
        <v>11142</v>
      </c>
      <c r="C15" s="44">
        <f t="shared" si="10"/>
        <v>5380</v>
      </c>
      <c r="D15" s="44">
        <f t="shared" si="10"/>
        <v>5762</v>
      </c>
      <c r="E15" s="47">
        <f t="shared" si="2"/>
        <v>3798</v>
      </c>
      <c r="F15" s="44">
        <f t="shared" si="10"/>
        <v>11071</v>
      </c>
      <c r="G15" s="44">
        <f t="shared" si="10"/>
        <v>5345</v>
      </c>
      <c r="H15" s="44">
        <f t="shared" si="10"/>
        <v>5726</v>
      </c>
      <c r="I15" s="44">
        <f t="shared" si="10"/>
        <v>3759</v>
      </c>
      <c r="J15" s="44">
        <f t="shared" si="10"/>
        <v>71</v>
      </c>
      <c r="K15" s="44">
        <f t="shared" si="10"/>
        <v>35</v>
      </c>
      <c r="L15" s="44">
        <f t="shared" si="10"/>
        <v>36</v>
      </c>
      <c r="M15" s="47">
        <f t="shared" si="10"/>
        <v>39</v>
      </c>
    </row>
    <row r="16" spans="1:13" ht="27" customHeight="1" thickBot="1">
      <c r="A16" s="72" t="s">
        <v>18</v>
      </c>
      <c r="B16" s="48">
        <f aca="true" t="shared" si="11" ref="B16:M16">SUM(B168:B172)</f>
        <v>6130</v>
      </c>
      <c r="C16" s="48">
        <f t="shared" si="11"/>
        <v>2881</v>
      </c>
      <c r="D16" s="48">
        <f t="shared" si="11"/>
        <v>3249</v>
      </c>
      <c r="E16" s="44">
        <f t="shared" si="2"/>
        <v>2090</v>
      </c>
      <c r="F16" s="48">
        <f t="shared" si="11"/>
        <v>6062</v>
      </c>
      <c r="G16" s="48">
        <f t="shared" si="11"/>
        <v>2848</v>
      </c>
      <c r="H16" s="48">
        <f t="shared" si="11"/>
        <v>3214</v>
      </c>
      <c r="I16" s="48">
        <f t="shared" si="11"/>
        <v>2071</v>
      </c>
      <c r="J16" s="48">
        <f t="shared" si="11"/>
        <v>68</v>
      </c>
      <c r="K16" s="48">
        <f t="shared" si="11"/>
        <v>33</v>
      </c>
      <c r="L16" s="48">
        <f t="shared" si="11"/>
        <v>35</v>
      </c>
      <c r="M16" s="49">
        <f t="shared" si="11"/>
        <v>19</v>
      </c>
    </row>
    <row r="17" spans="1:13" ht="27" customHeight="1" thickBot="1">
      <c r="A17" s="13" t="s">
        <v>19</v>
      </c>
      <c r="B17" s="50">
        <f aca="true" t="shared" si="12" ref="B17:M17">SUM(B6:B16)</f>
        <v>125953</v>
      </c>
      <c r="C17" s="50">
        <f t="shared" si="12"/>
        <v>60699</v>
      </c>
      <c r="D17" s="50">
        <f t="shared" si="12"/>
        <v>65254</v>
      </c>
      <c r="E17" s="50">
        <f t="shared" si="12"/>
        <v>46225</v>
      </c>
      <c r="F17" s="50">
        <f t="shared" si="12"/>
        <v>124876</v>
      </c>
      <c r="G17" s="50">
        <f t="shared" si="12"/>
        <v>60155</v>
      </c>
      <c r="H17" s="50">
        <f t="shared" si="12"/>
        <v>64721</v>
      </c>
      <c r="I17" s="50">
        <f t="shared" si="12"/>
        <v>45603</v>
      </c>
      <c r="J17" s="50">
        <f t="shared" si="12"/>
        <v>1077</v>
      </c>
      <c r="K17" s="50">
        <f t="shared" si="12"/>
        <v>544</v>
      </c>
      <c r="L17" s="50">
        <f t="shared" si="12"/>
        <v>533</v>
      </c>
      <c r="M17" s="51">
        <f t="shared" si="12"/>
        <v>622</v>
      </c>
    </row>
    <row r="18" spans="1:13" ht="13.5">
      <c r="A18" s="2"/>
      <c r="B18" s="2"/>
      <c r="C18" s="2"/>
      <c r="D18" s="2"/>
      <c r="E18" s="2"/>
      <c r="F18" s="2"/>
      <c r="G18" s="2"/>
      <c r="H18" s="2"/>
      <c r="I18" s="2"/>
      <c r="J18" s="2"/>
      <c r="K18" s="2"/>
      <c r="L18" s="2"/>
      <c r="M18" s="2"/>
    </row>
    <row r="19" spans="1:13" ht="13.5">
      <c r="A19" s="3"/>
      <c r="B19" s="3"/>
      <c r="C19" s="3"/>
      <c r="D19" s="3"/>
      <c r="E19" s="3"/>
      <c r="F19" s="73"/>
      <c r="H19" s="3"/>
      <c r="I19" s="3"/>
      <c r="J19" s="3"/>
      <c r="K19" s="3"/>
      <c r="L19" s="3"/>
      <c r="M19" s="3"/>
    </row>
    <row r="20" spans="1:13" ht="13.5">
      <c r="A20" s="3"/>
      <c r="B20" s="3"/>
      <c r="C20" s="3"/>
      <c r="D20" s="3"/>
      <c r="E20" s="3"/>
      <c r="F20" s="73"/>
      <c r="H20" s="3"/>
      <c r="I20" s="3"/>
      <c r="J20" s="3"/>
      <c r="K20" s="3"/>
      <c r="L20" s="3"/>
      <c r="M20" s="3"/>
    </row>
    <row r="21" spans="1:13" ht="13.5">
      <c r="A21" s="3"/>
      <c r="B21" s="3"/>
      <c r="C21" s="3"/>
      <c r="D21" s="3"/>
      <c r="E21" s="3"/>
      <c r="F21" s="73" t="s">
        <v>159</v>
      </c>
      <c r="H21" s="2"/>
      <c r="I21" s="3"/>
      <c r="J21" s="3"/>
      <c r="K21" s="3"/>
      <c r="L21" s="3"/>
      <c r="M21" s="3"/>
    </row>
    <row r="22" spans="1:13" ht="13.5">
      <c r="A22" s="3"/>
      <c r="B22" s="3"/>
      <c r="C22" s="3"/>
      <c r="D22" s="3"/>
      <c r="E22" s="3"/>
      <c r="F22" s="2"/>
      <c r="G22" s="2"/>
      <c r="H22" s="3"/>
      <c r="I22" s="3"/>
      <c r="J22" s="3"/>
      <c r="K22" s="3"/>
      <c r="L22" s="3"/>
      <c r="M22" s="3"/>
    </row>
    <row r="23" spans="1:13" ht="13.5">
      <c r="A23" s="3"/>
      <c r="B23" s="3"/>
      <c r="C23" s="3"/>
      <c r="D23" s="3"/>
      <c r="E23" s="3"/>
      <c r="F23" s="2"/>
      <c r="G23" s="2"/>
      <c r="H23" s="3"/>
      <c r="I23" s="3"/>
      <c r="J23" s="3"/>
      <c r="K23" s="3"/>
      <c r="L23" s="3"/>
      <c r="M23" s="3"/>
    </row>
    <row r="24" spans="1:13" ht="21.75" customHeight="1">
      <c r="A24" s="87" t="s">
        <v>160</v>
      </c>
      <c r="B24" s="87"/>
      <c r="C24" s="87"/>
      <c r="D24" s="87"/>
      <c r="E24" s="87"/>
      <c r="F24" s="87"/>
      <c r="G24" s="3"/>
      <c r="H24" s="3"/>
      <c r="I24" s="3"/>
      <c r="J24" s="3"/>
      <c r="K24" s="3"/>
      <c r="L24" s="3"/>
      <c r="M24" s="3"/>
    </row>
    <row r="25" spans="1:14" ht="7.5" customHeight="1" thickBot="1">
      <c r="A25" s="4"/>
      <c r="B25" s="4"/>
      <c r="C25" s="4"/>
      <c r="D25" s="4"/>
      <c r="E25" s="4"/>
      <c r="F25" s="4"/>
      <c r="G25" s="5"/>
      <c r="H25" s="5"/>
      <c r="I25" s="5"/>
      <c r="J25" s="5"/>
      <c r="K25" s="5"/>
      <c r="L25" s="5"/>
      <c r="M25" s="5"/>
      <c r="N25" s="74"/>
    </row>
    <row r="26" spans="1:13" ht="15" customHeight="1">
      <c r="A26" s="66"/>
      <c r="B26" s="15" t="s">
        <v>0</v>
      </c>
      <c r="C26" s="14"/>
      <c r="D26" s="14"/>
      <c r="E26" s="14"/>
      <c r="F26" s="15" t="s">
        <v>1</v>
      </c>
      <c r="G26" s="14"/>
      <c r="H26" s="14"/>
      <c r="I26" s="14"/>
      <c r="J26" s="15" t="s">
        <v>2</v>
      </c>
      <c r="K26" s="14"/>
      <c r="L26" s="14"/>
      <c r="M26" s="16"/>
    </row>
    <row r="27" spans="1:15" ht="15" customHeight="1" thickBot="1">
      <c r="A27" s="17" t="s">
        <v>20</v>
      </c>
      <c r="B27" s="17" t="s">
        <v>4</v>
      </c>
      <c r="C27" s="17" t="s">
        <v>5</v>
      </c>
      <c r="D27" s="17" t="s">
        <v>6</v>
      </c>
      <c r="E27" s="17" t="s">
        <v>7</v>
      </c>
      <c r="F27" s="17" t="s">
        <v>4</v>
      </c>
      <c r="G27" s="17" t="s">
        <v>5</v>
      </c>
      <c r="H27" s="17" t="s">
        <v>6</v>
      </c>
      <c r="I27" s="17" t="s">
        <v>7</v>
      </c>
      <c r="J27" s="17" t="s">
        <v>4</v>
      </c>
      <c r="K27" s="17" t="s">
        <v>5</v>
      </c>
      <c r="L27" s="17" t="s">
        <v>6</v>
      </c>
      <c r="M27" s="25" t="s">
        <v>7</v>
      </c>
      <c r="O27" s="73"/>
    </row>
    <row r="28" spans="1:13" ht="15" customHeight="1">
      <c r="A28" s="18" t="s">
        <v>21</v>
      </c>
      <c r="B28" s="18"/>
      <c r="C28" s="18"/>
      <c r="D28" s="18"/>
      <c r="E28" s="18"/>
      <c r="F28" s="18"/>
      <c r="G28" s="18"/>
      <c r="H28" s="18"/>
      <c r="I28" s="18"/>
      <c r="J28" s="18"/>
      <c r="K28" s="18"/>
      <c r="L28" s="18"/>
      <c r="M28" s="19"/>
    </row>
    <row r="29" spans="1:13" ht="15" customHeight="1">
      <c r="A29" s="27" t="s">
        <v>22</v>
      </c>
      <c r="B29" s="52">
        <f aca="true" t="shared" si="13" ref="B29:B39">SUM(C29+D29)</f>
        <v>2288</v>
      </c>
      <c r="C29" s="75">
        <f aca="true" t="shared" si="14" ref="C29:D39">SUM(G29+K29)</f>
        <v>1124</v>
      </c>
      <c r="D29" s="75">
        <f t="shared" si="14"/>
        <v>1164</v>
      </c>
      <c r="E29" s="75">
        <f>I29+M29</f>
        <v>843</v>
      </c>
      <c r="F29" s="52">
        <f aca="true" t="shared" si="15" ref="F29:F39">SUM(G29:H29)</f>
        <v>2182</v>
      </c>
      <c r="G29" s="76">
        <v>1051</v>
      </c>
      <c r="H29" s="76">
        <v>1131</v>
      </c>
      <c r="I29" s="76">
        <v>758</v>
      </c>
      <c r="J29" s="52">
        <f aca="true" t="shared" si="16" ref="J29:J39">SUM(K29:L29)</f>
        <v>106</v>
      </c>
      <c r="K29" s="76">
        <v>73</v>
      </c>
      <c r="L29" s="76">
        <v>33</v>
      </c>
      <c r="M29" s="77">
        <v>85</v>
      </c>
    </row>
    <row r="30" spans="1:13" ht="15" customHeight="1">
      <c r="A30" s="27" t="s">
        <v>156</v>
      </c>
      <c r="B30" s="52">
        <f t="shared" si="13"/>
        <v>5456</v>
      </c>
      <c r="C30" s="75">
        <f t="shared" si="14"/>
        <v>2636</v>
      </c>
      <c r="D30" s="75">
        <f t="shared" si="14"/>
        <v>2820</v>
      </c>
      <c r="E30" s="75">
        <f aca="true" t="shared" si="17" ref="E30:E39">I30+M30</f>
        <v>1942</v>
      </c>
      <c r="F30" s="52">
        <f t="shared" si="15"/>
        <v>5385</v>
      </c>
      <c r="G30" s="76">
        <v>2595</v>
      </c>
      <c r="H30" s="76">
        <v>2790</v>
      </c>
      <c r="I30" s="76">
        <v>1905</v>
      </c>
      <c r="J30" s="52">
        <f t="shared" si="16"/>
        <v>71</v>
      </c>
      <c r="K30" s="76">
        <v>41</v>
      </c>
      <c r="L30" s="76">
        <v>30</v>
      </c>
      <c r="M30" s="77">
        <v>37</v>
      </c>
    </row>
    <row r="31" spans="1:13" ht="15" customHeight="1">
      <c r="A31" s="27" t="s">
        <v>23</v>
      </c>
      <c r="B31" s="52">
        <f t="shared" si="13"/>
        <v>1672</v>
      </c>
      <c r="C31" s="75">
        <f t="shared" si="14"/>
        <v>814</v>
      </c>
      <c r="D31" s="75">
        <f t="shared" si="14"/>
        <v>858</v>
      </c>
      <c r="E31" s="75">
        <f t="shared" si="17"/>
        <v>545</v>
      </c>
      <c r="F31" s="52">
        <f t="shared" si="15"/>
        <v>1666</v>
      </c>
      <c r="G31" s="76">
        <v>811</v>
      </c>
      <c r="H31" s="76">
        <v>855</v>
      </c>
      <c r="I31" s="76">
        <v>542</v>
      </c>
      <c r="J31" s="52">
        <f t="shared" si="16"/>
        <v>6</v>
      </c>
      <c r="K31" s="76">
        <v>3</v>
      </c>
      <c r="L31" s="76">
        <v>3</v>
      </c>
      <c r="M31" s="77">
        <v>3</v>
      </c>
    </row>
    <row r="32" spans="1:13" ht="15" customHeight="1">
      <c r="A32" s="27" t="s">
        <v>24</v>
      </c>
      <c r="B32" s="52">
        <f t="shared" si="13"/>
        <v>304</v>
      </c>
      <c r="C32" s="75">
        <f t="shared" si="14"/>
        <v>141</v>
      </c>
      <c r="D32" s="75">
        <f t="shared" si="14"/>
        <v>163</v>
      </c>
      <c r="E32" s="75">
        <f t="shared" si="17"/>
        <v>83</v>
      </c>
      <c r="F32" s="52">
        <f t="shared" si="15"/>
        <v>304</v>
      </c>
      <c r="G32" s="76">
        <v>141</v>
      </c>
      <c r="H32" s="76">
        <v>163</v>
      </c>
      <c r="I32" s="76">
        <v>83</v>
      </c>
      <c r="J32" s="52">
        <f t="shared" si="16"/>
        <v>0</v>
      </c>
      <c r="K32" s="76">
        <v>0</v>
      </c>
      <c r="L32" s="76">
        <v>0</v>
      </c>
      <c r="M32" s="77">
        <v>0</v>
      </c>
    </row>
    <row r="33" spans="1:13" ht="15" customHeight="1">
      <c r="A33" s="27" t="s">
        <v>25</v>
      </c>
      <c r="B33" s="52">
        <f t="shared" si="13"/>
        <v>1102</v>
      </c>
      <c r="C33" s="75">
        <f t="shared" si="14"/>
        <v>536</v>
      </c>
      <c r="D33" s="75">
        <f t="shared" si="14"/>
        <v>566</v>
      </c>
      <c r="E33" s="75">
        <f t="shared" si="17"/>
        <v>360</v>
      </c>
      <c r="F33" s="52">
        <f t="shared" si="15"/>
        <v>1100</v>
      </c>
      <c r="G33" s="76">
        <v>535</v>
      </c>
      <c r="H33" s="76">
        <v>565</v>
      </c>
      <c r="I33" s="76">
        <v>359</v>
      </c>
      <c r="J33" s="52">
        <f t="shared" si="16"/>
        <v>2</v>
      </c>
      <c r="K33" s="76">
        <v>1</v>
      </c>
      <c r="L33" s="76">
        <v>1</v>
      </c>
      <c r="M33" s="77">
        <v>1</v>
      </c>
    </row>
    <row r="34" spans="1:13" ht="15" customHeight="1">
      <c r="A34" s="27" t="s">
        <v>26</v>
      </c>
      <c r="B34" s="52">
        <f t="shared" si="13"/>
        <v>232</v>
      </c>
      <c r="C34" s="75">
        <f t="shared" si="14"/>
        <v>112</v>
      </c>
      <c r="D34" s="75">
        <f t="shared" si="14"/>
        <v>120</v>
      </c>
      <c r="E34" s="75">
        <f t="shared" si="17"/>
        <v>75</v>
      </c>
      <c r="F34" s="52">
        <f t="shared" si="15"/>
        <v>226</v>
      </c>
      <c r="G34" s="76">
        <v>109</v>
      </c>
      <c r="H34" s="76">
        <v>117</v>
      </c>
      <c r="I34" s="76">
        <v>71</v>
      </c>
      <c r="J34" s="52">
        <f t="shared" si="16"/>
        <v>6</v>
      </c>
      <c r="K34" s="76">
        <v>3</v>
      </c>
      <c r="L34" s="76">
        <v>3</v>
      </c>
      <c r="M34" s="77">
        <v>4</v>
      </c>
    </row>
    <row r="35" spans="1:13" ht="15" customHeight="1">
      <c r="A35" s="27" t="s">
        <v>27</v>
      </c>
      <c r="B35" s="52">
        <f t="shared" si="13"/>
        <v>3134</v>
      </c>
      <c r="C35" s="75">
        <f t="shared" si="14"/>
        <v>1501</v>
      </c>
      <c r="D35" s="75">
        <f t="shared" si="14"/>
        <v>1633</v>
      </c>
      <c r="E35" s="75">
        <f t="shared" si="17"/>
        <v>1132</v>
      </c>
      <c r="F35" s="52">
        <f t="shared" si="15"/>
        <v>3105</v>
      </c>
      <c r="G35" s="76">
        <v>1487</v>
      </c>
      <c r="H35" s="76">
        <v>1618</v>
      </c>
      <c r="I35" s="76">
        <v>1121</v>
      </c>
      <c r="J35" s="52">
        <f t="shared" si="16"/>
        <v>29</v>
      </c>
      <c r="K35" s="76">
        <v>14</v>
      </c>
      <c r="L35" s="76">
        <v>15</v>
      </c>
      <c r="M35" s="77">
        <v>11</v>
      </c>
    </row>
    <row r="36" spans="1:13" ht="15" customHeight="1">
      <c r="A36" s="27" t="s">
        <v>28</v>
      </c>
      <c r="B36" s="52">
        <f t="shared" si="13"/>
        <v>2953</v>
      </c>
      <c r="C36" s="75">
        <f t="shared" si="14"/>
        <v>1409</v>
      </c>
      <c r="D36" s="75">
        <f t="shared" si="14"/>
        <v>1544</v>
      </c>
      <c r="E36" s="75">
        <f t="shared" si="17"/>
        <v>1032</v>
      </c>
      <c r="F36" s="52">
        <f t="shared" si="15"/>
        <v>2944</v>
      </c>
      <c r="G36" s="76">
        <v>1405</v>
      </c>
      <c r="H36" s="76">
        <v>1539</v>
      </c>
      <c r="I36" s="76">
        <v>1029</v>
      </c>
      <c r="J36" s="52">
        <f t="shared" si="16"/>
        <v>9</v>
      </c>
      <c r="K36" s="76">
        <v>4</v>
      </c>
      <c r="L36" s="76">
        <v>5</v>
      </c>
      <c r="M36" s="77">
        <v>3</v>
      </c>
    </row>
    <row r="37" spans="1:13" ht="15" customHeight="1">
      <c r="A37" s="27" t="s">
        <v>29</v>
      </c>
      <c r="B37" s="52">
        <f t="shared" si="13"/>
        <v>3221</v>
      </c>
      <c r="C37" s="75">
        <f t="shared" si="14"/>
        <v>1566</v>
      </c>
      <c r="D37" s="75">
        <f t="shared" si="14"/>
        <v>1655</v>
      </c>
      <c r="E37" s="75">
        <f t="shared" si="17"/>
        <v>1335</v>
      </c>
      <c r="F37" s="52">
        <f t="shared" si="15"/>
        <v>3178</v>
      </c>
      <c r="G37" s="76">
        <v>1544</v>
      </c>
      <c r="H37" s="76">
        <v>1634</v>
      </c>
      <c r="I37" s="76">
        <v>1315</v>
      </c>
      <c r="J37" s="52">
        <f t="shared" si="16"/>
        <v>43</v>
      </c>
      <c r="K37" s="76">
        <v>22</v>
      </c>
      <c r="L37" s="76">
        <v>21</v>
      </c>
      <c r="M37" s="77">
        <v>20</v>
      </c>
    </row>
    <row r="38" spans="1:13" ht="15" customHeight="1">
      <c r="A38" s="27" t="s">
        <v>30</v>
      </c>
      <c r="B38" s="52">
        <f t="shared" si="13"/>
        <v>2894</v>
      </c>
      <c r="C38" s="75">
        <f t="shared" si="14"/>
        <v>1402</v>
      </c>
      <c r="D38" s="75">
        <f t="shared" si="14"/>
        <v>1492</v>
      </c>
      <c r="E38" s="75">
        <f t="shared" si="17"/>
        <v>1102</v>
      </c>
      <c r="F38" s="52">
        <f t="shared" si="15"/>
        <v>2877</v>
      </c>
      <c r="G38" s="76">
        <v>1393</v>
      </c>
      <c r="H38" s="76">
        <v>1484</v>
      </c>
      <c r="I38" s="76">
        <v>1091</v>
      </c>
      <c r="J38" s="52">
        <f t="shared" si="16"/>
        <v>17</v>
      </c>
      <c r="K38" s="76">
        <v>9</v>
      </c>
      <c r="L38" s="76">
        <v>8</v>
      </c>
      <c r="M38" s="77">
        <v>11</v>
      </c>
    </row>
    <row r="39" spans="1:13" ht="15" customHeight="1">
      <c r="A39" s="27" t="s">
        <v>31</v>
      </c>
      <c r="B39" s="52">
        <f t="shared" si="13"/>
        <v>3345</v>
      </c>
      <c r="C39" s="75">
        <f t="shared" si="14"/>
        <v>1664</v>
      </c>
      <c r="D39" s="75">
        <f t="shared" si="14"/>
        <v>1681</v>
      </c>
      <c r="E39" s="75">
        <f t="shared" si="17"/>
        <v>1226</v>
      </c>
      <c r="F39" s="52">
        <f t="shared" si="15"/>
        <v>3330</v>
      </c>
      <c r="G39" s="76">
        <v>1654</v>
      </c>
      <c r="H39" s="76">
        <v>1676</v>
      </c>
      <c r="I39" s="76">
        <v>1214</v>
      </c>
      <c r="J39" s="52">
        <f t="shared" si="16"/>
        <v>15</v>
      </c>
      <c r="K39" s="76">
        <v>10</v>
      </c>
      <c r="L39" s="76">
        <v>5</v>
      </c>
      <c r="M39" s="77">
        <v>12</v>
      </c>
    </row>
    <row r="40" spans="1:13" ht="15" customHeight="1" thickBot="1">
      <c r="A40" s="20" t="s">
        <v>32</v>
      </c>
      <c r="B40" s="53">
        <f>SUM(B29:B39)</f>
        <v>26601</v>
      </c>
      <c r="C40" s="53">
        <f>SUM(C29:C39)</f>
        <v>12905</v>
      </c>
      <c r="D40" s="53">
        <f>SUM(D29:D39)</f>
        <v>13696</v>
      </c>
      <c r="E40" s="53">
        <f>SUM(E29:E39)</f>
        <v>9675</v>
      </c>
      <c r="F40" s="53">
        <f>SUM(F29:F39)</f>
        <v>26297</v>
      </c>
      <c r="G40" s="53">
        <f>SUM(G29:G39)</f>
        <v>12725</v>
      </c>
      <c r="H40" s="53">
        <f>SUM(H29:H39)</f>
        <v>13572</v>
      </c>
      <c r="I40" s="53">
        <f>SUM(I29:I39)</f>
        <v>9488</v>
      </c>
      <c r="J40" s="53">
        <f>SUM(J29:J39)</f>
        <v>304</v>
      </c>
      <c r="K40" s="53">
        <f>SUM(K29:K39)</f>
        <v>180</v>
      </c>
      <c r="L40" s="53">
        <f>SUM(L29:L39)</f>
        <v>124</v>
      </c>
      <c r="M40" s="59">
        <f>SUM(M29:M39)</f>
        <v>187</v>
      </c>
    </row>
    <row r="41" spans="1:13" ht="15" customHeight="1">
      <c r="A41" s="18" t="s">
        <v>33</v>
      </c>
      <c r="B41" s="52"/>
      <c r="C41" s="52"/>
      <c r="D41" s="52"/>
      <c r="E41" s="52"/>
      <c r="F41" s="52"/>
      <c r="G41" s="52"/>
      <c r="H41" s="52"/>
      <c r="I41" s="52"/>
      <c r="J41" s="52"/>
      <c r="K41" s="52"/>
      <c r="L41" s="52"/>
      <c r="M41" s="75"/>
    </row>
    <row r="42" spans="1:13" ht="15" customHeight="1">
      <c r="A42" s="27" t="s">
        <v>34</v>
      </c>
      <c r="B42" s="52">
        <f>SUM(C42+D42)</f>
        <v>2298</v>
      </c>
      <c r="C42" s="52">
        <f>SUM(G42+K42)</f>
        <v>1103</v>
      </c>
      <c r="D42" s="52">
        <f>SUM(H42+L42)</f>
        <v>1195</v>
      </c>
      <c r="E42" s="52">
        <f>I42+M42</f>
        <v>858</v>
      </c>
      <c r="F42" s="52">
        <f>SUM(G42:H42)</f>
        <v>2290</v>
      </c>
      <c r="G42" s="76">
        <v>1099</v>
      </c>
      <c r="H42" s="76">
        <v>1191</v>
      </c>
      <c r="I42" s="76">
        <v>853</v>
      </c>
      <c r="J42" s="52">
        <f>SUM(K42:L42)</f>
        <v>8</v>
      </c>
      <c r="K42" s="76">
        <v>4</v>
      </c>
      <c r="L42" s="76">
        <v>4</v>
      </c>
      <c r="M42" s="77">
        <v>5</v>
      </c>
    </row>
    <row r="43" spans="1:13" ht="15" customHeight="1">
      <c r="A43" s="27" t="s">
        <v>35</v>
      </c>
      <c r="B43" s="52">
        <f>SUM(C43+D43)</f>
        <v>185</v>
      </c>
      <c r="C43" s="52">
        <f>SUM(G43+K43)</f>
        <v>87</v>
      </c>
      <c r="D43" s="52">
        <f>SUM(H43+L43)</f>
        <v>98</v>
      </c>
      <c r="E43" s="52">
        <f>I43+M43</f>
        <v>65</v>
      </c>
      <c r="F43" s="52">
        <f>SUM(G43:H43)</f>
        <v>169</v>
      </c>
      <c r="G43" s="76">
        <v>84</v>
      </c>
      <c r="H43" s="76">
        <v>85</v>
      </c>
      <c r="I43" s="76">
        <v>50</v>
      </c>
      <c r="J43" s="52">
        <f>SUM(K43:L43)</f>
        <v>16</v>
      </c>
      <c r="K43" s="76">
        <v>3</v>
      </c>
      <c r="L43" s="76">
        <v>13</v>
      </c>
      <c r="M43" s="77">
        <v>15</v>
      </c>
    </row>
    <row r="44" spans="1:13" ht="15" customHeight="1" thickBot="1">
      <c r="A44" s="20" t="s">
        <v>32</v>
      </c>
      <c r="B44" s="53">
        <f>SUM(B42:B43)</f>
        <v>2483</v>
      </c>
      <c r="C44" s="53">
        <f>SUM(C42:C43)</f>
        <v>1190</v>
      </c>
      <c r="D44" s="53">
        <f>SUM(D42:D43)</f>
        <v>1293</v>
      </c>
      <c r="E44" s="53">
        <f>SUM(E42:E43)</f>
        <v>923</v>
      </c>
      <c r="F44" s="53">
        <f aca="true" t="shared" si="18" ref="F44:M44">SUM(F42:F43)</f>
        <v>2459</v>
      </c>
      <c r="G44" s="53">
        <f t="shared" si="18"/>
        <v>1183</v>
      </c>
      <c r="H44" s="53">
        <f t="shared" si="18"/>
        <v>1276</v>
      </c>
      <c r="I44" s="53">
        <f t="shared" si="18"/>
        <v>903</v>
      </c>
      <c r="J44" s="53">
        <f t="shared" si="18"/>
        <v>24</v>
      </c>
      <c r="K44" s="53">
        <f t="shared" si="18"/>
        <v>7</v>
      </c>
      <c r="L44" s="53">
        <f t="shared" si="18"/>
        <v>17</v>
      </c>
      <c r="M44" s="59">
        <f t="shared" si="18"/>
        <v>20</v>
      </c>
    </row>
    <row r="45" spans="1:13" ht="15" customHeight="1">
      <c r="A45" s="18" t="s">
        <v>36</v>
      </c>
      <c r="B45" s="52"/>
      <c r="C45" s="52"/>
      <c r="D45" s="52"/>
      <c r="E45" s="52"/>
      <c r="F45" s="52"/>
      <c r="G45" s="52"/>
      <c r="H45" s="52"/>
      <c r="I45" s="52"/>
      <c r="J45" s="52"/>
      <c r="K45" s="52"/>
      <c r="L45" s="52"/>
      <c r="M45" s="75"/>
    </row>
    <row r="46" spans="1:14" ht="15" customHeight="1">
      <c r="A46" s="27" t="s">
        <v>37</v>
      </c>
      <c r="B46" s="52">
        <f aca="true" t="shared" si="19" ref="B46:B54">SUM(C46+D46)</f>
        <v>182</v>
      </c>
      <c r="C46" s="52">
        <f aca="true" t="shared" si="20" ref="C46:D54">SUM(G46+K46)</f>
        <v>84</v>
      </c>
      <c r="D46" s="52">
        <f t="shared" si="20"/>
        <v>98</v>
      </c>
      <c r="E46" s="52">
        <f>I46+M46</f>
        <v>52</v>
      </c>
      <c r="F46" s="52">
        <f aca="true" t="shared" si="21" ref="F46:F54">SUM(G46:H46)</f>
        <v>182</v>
      </c>
      <c r="G46" s="76">
        <v>84</v>
      </c>
      <c r="H46" s="76">
        <v>98</v>
      </c>
      <c r="I46" s="76">
        <v>52</v>
      </c>
      <c r="J46" s="52">
        <f aca="true" t="shared" si="22" ref="J46:J54">SUM(K46:L46)</f>
        <v>0</v>
      </c>
      <c r="K46" s="76">
        <v>0</v>
      </c>
      <c r="L46" s="76">
        <v>0</v>
      </c>
      <c r="M46" s="77">
        <v>0</v>
      </c>
      <c r="N46" s="73"/>
    </row>
    <row r="47" spans="1:13" ht="15" customHeight="1">
      <c r="A47" s="27" t="s">
        <v>38</v>
      </c>
      <c r="B47" s="52">
        <f t="shared" si="19"/>
        <v>164</v>
      </c>
      <c r="C47" s="52">
        <f t="shared" si="20"/>
        <v>78</v>
      </c>
      <c r="D47" s="52">
        <f t="shared" si="20"/>
        <v>86</v>
      </c>
      <c r="E47" s="52">
        <f aca="true" t="shared" si="23" ref="E47:E54">I47+M47</f>
        <v>47</v>
      </c>
      <c r="F47" s="52">
        <f t="shared" si="21"/>
        <v>164</v>
      </c>
      <c r="G47" s="76">
        <v>78</v>
      </c>
      <c r="H47" s="76">
        <v>86</v>
      </c>
      <c r="I47" s="76">
        <v>47</v>
      </c>
      <c r="J47" s="52">
        <f t="shared" si="22"/>
        <v>0</v>
      </c>
      <c r="K47" s="76">
        <v>0</v>
      </c>
      <c r="L47" s="76">
        <v>0</v>
      </c>
      <c r="M47" s="77">
        <v>0</v>
      </c>
    </row>
    <row r="48" spans="1:13" ht="15" customHeight="1">
      <c r="A48" s="27" t="s">
        <v>39</v>
      </c>
      <c r="B48" s="52">
        <f t="shared" si="19"/>
        <v>274</v>
      </c>
      <c r="C48" s="52">
        <f t="shared" si="20"/>
        <v>132</v>
      </c>
      <c r="D48" s="52">
        <f t="shared" si="20"/>
        <v>142</v>
      </c>
      <c r="E48" s="52">
        <f t="shared" si="23"/>
        <v>70</v>
      </c>
      <c r="F48" s="52">
        <f t="shared" si="21"/>
        <v>272</v>
      </c>
      <c r="G48" s="76">
        <v>131</v>
      </c>
      <c r="H48" s="76">
        <v>141</v>
      </c>
      <c r="I48" s="76">
        <v>69</v>
      </c>
      <c r="J48" s="52">
        <f t="shared" si="22"/>
        <v>2</v>
      </c>
      <c r="K48" s="76">
        <v>1</v>
      </c>
      <c r="L48" s="76">
        <v>1</v>
      </c>
      <c r="M48" s="77">
        <v>1</v>
      </c>
    </row>
    <row r="49" spans="1:13" ht="15" customHeight="1">
      <c r="A49" s="27" t="s">
        <v>40</v>
      </c>
      <c r="B49" s="52">
        <f t="shared" si="19"/>
        <v>164</v>
      </c>
      <c r="C49" s="52">
        <f t="shared" si="20"/>
        <v>82</v>
      </c>
      <c r="D49" s="52">
        <f t="shared" si="20"/>
        <v>82</v>
      </c>
      <c r="E49" s="52">
        <f t="shared" si="23"/>
        <v>57</v>
      </c>
      <c r="F49" s="52">
        <f t="shared" si="21"/>
        <v>164</v>
      </c>
      <c r="G49" s="76">
        <v>82</v>
      </c>
      <c r="H49" s="76">
        <v>82</v>
      </c>
      <c r="I49" s="76">
        <v>57</v>
      </c>
      <c r="J49" s="52">
        <f t="shared" si="22"/>
        <v>0</v>
      </c>
      <c r="K49" s="76">
        <v>0</v>
      </c>
      <c r="L49" s="76">
        <v>0</v>
      </c>
      <c r="M49" s="77">
        <v>0</v>
      </c>
    </row>
    <row r="50" spans="1:13" ht="15" customHeight="1">
      <c r="A50" s="27" t="s">
        <v>41</v>
      </c>
      <c r="B50" s="52">
        <f t="shared" si="19"/>
        <v>80</v>
      </c>
      <c r="C50" s="52">
        <f t="shared" si="20"/>
        <v>38</v>
      </c>
      <c r="D50" s="52">
        <f t="shared" si="20"/>
        <v>42</v>
      </c>
      <c r="E50" s="52">
        <f t="shared" si="23"/>
        <v>21</v>
      </c>
      <c r="F50" s="52">
        <f t="shared" si="21"/>
        <v>80</v>
      </c>
      <c r="G50" s="76">
        <v>38</v>
      </c>
      <c r="H50" s="76">
        <v>42</v>
      </c>
      <c r="I50" s="76">
        <v>21</v>
      </c>
      <c r="J50" s="52">
        <f t="shared" si="22"/>
        <v>0</v>
      </c>
      <c r="K50" s="76">
        <v>0</v>
      </c>
      <c r="L50" s="76">
        <v>0</v>
      </c>
      <c r="M50" s="77">
        <v>0</v>
      </c>
    </row>
    <row r="51" spans="1:13" ht="15" customHeight="1">
      <c r="A51" s="27" t="s">
        <v>42</v>
      </c>
      <c r="B51" s="52">
        <f t="shared" si="19"/>
        <v>1020</v>
      </c>
      <c r="C51" s="52">
        <f t="shared" si="20"/>
        <v>508</v>
      </c>
      <c r="D51" s="52">
        <f t="shared" si="20"/>
        <v>512</v>
      </c>
      <c r="E51" s="52">
        <f t="shared" si="23"/>
        <v>347</v>
      </c>
      <c r="F51" s="52">
        <f t="shared" si="21"/>
        <v>1016</v>
      </c>
      <c r="G51" s="76">
        <v>506</v>
      </c>
      <c r="H51" s="76">
        <v>510</v>
      </c>
      <c r="I51" s="76">
        <v>345</v>
      </c>
      <c r="J51" s="52">
        <f t="shared" si="22"/>
        <v>4</v>
      </c>
      <c r="K51" s="76">
        <v>2</v>
      </c>
      <c r="L51" s="76">
        <v>2</v>
      </c>
      <c r="M51" s="77">
        <v>2</v>
      </c>
    </row>
    <row r="52" spans="1:13" ht="15" customHeight="1">
      <c r="A52" s="27" t="s">
        <v>43</v>
      </c>
      <c r="B52" s="52">
        <f t="shared" si="19"/>
        <v>480</v>
      </c>
      <c r="C52" s="52">
        <f t="shared" si="20"/>
        <v>232</v>
      </c>
      <c r="D52" s="52">
        <f t="shared" si="20"/>
        <v>248</v>
      </c>
      <c r="E52" s="52">
        <f t="shared" si="23"/>
        <v>163</v>
      </c>
      <c r="F52" s="52">
        <f t="shared" si="21"/>
        <v>476</v>
      </c>
      <c r="G52" s="76">
        <v>231</v>
      </c>
      <c r="H52" s="76">
        <v>245</v>
      </c>
      <c r="I52" s="76">
        <v>159</v>
      </c>
      <c r="J52" s="52">
        <f t="shared" si="22"/>
        <v>4</v>
      </c>
      <c r="K52" s="76">
        <v>1</v>
      </c>
      <c r="L52" s="76">
        <v>3</v>
      </c>
      <c r="M52" s="77">
        <v>4</v>
      </c>
    </row>
    <row r="53" spans="1:13" ht="15" customHeight="1">
      <c r="A53" s="27" t="s">
        <v>44</v>
      </c>
      <c r="B53" s="52">
        <f t="shared" si="19"/>
        <v>428</v>
      </c>
      <c r="C53" s="52">
        <f t="shared" si="20"/>
        <v>212</v>
      </c>
      <c r="D53" s="52">
        <f t="shared" si="20"/>
        <v>216</v>
      </c>
      <c r="E53" s="52">
        <f t="shared" si="23"/>
        <v>131</v>
      </c>
      <c r="F53" s="52">
        <f t="shared" si="21"/>
        <v>426</v>
      </c>
      <c r="G53" s="76">
        <v>212</v>
      </c>
      <c r="H53" s="76">
        <v>214</v>
      </c>
      <c r="I53" s="76">
        <v>131</v>
      </c>
      <c r="J53" s="52">
        <f t="shared" si="22"/>
        <v>2</v>
      </c>
      <c r="K53" s="76">
        <v>0</v>
      </c>
      <c r="L53" s="76">
        <v>2</v>
      </c>
      <c r="M53" s="77">
        <v>0</v>
      </c>
    </row>
    <row r="54" spans="1:13" ht="15" customHeight="1">
      <c r="A54" s="27" t="s">
        <v>45</v>
      </c>
      <c r="B54" s="52">
        <f t="shared" si="19"/>
        <v>141</v>
      </c>
      <c r="C54" s="52">
        <f t="shared" si="20"/>
        <v>38</v>
      </c>
      <c r="D54" s="52">
        <f t="shared" si="20"/>
        <v>103</v>
      </c>
      <c r="E54" s="52">
        <f t="shared" si="23"/>
        <v>110</v>
      </c>
      <c r="F54" s="52">
        <f t="shared" si="21"/>
        <v>141</v>
      </c>
      <c r="G54" s="76">
        <v>38</v>
      </c>
      <c r="H54" s="76">
        <v>103</v>
      </c>
      <c r="I54" s="76">
        <v>110</v>
      </c>
      <c r="J54" s="52">
        <f t="shared" si="22"/>
        <v>0</v>
      </c>
      <c r="K54" s="76">
        <v>0</v>
      </c>
      <c r="L54" s="76">
        <v>0</v>
      </c>
      <c r="M54" s="77">
        <v>0</v>
      </c>
    </row>
    <row r="55" spans="1:13" ht="15" customHeight="1" thickBot="1">
      <c r="A55" s="20" t="s">
        <v>32</v>
      </c>
      <c r="B55" s="53">
        <f>SUM(B46:B54)</f>
        <v>2933</v>
      </c>
      <c r="C55" s="53">
        <f>SUM(C46:C54)</f>
        <v>1404</v>
      </c>
      <c r="D55" s="53">
        <f>SUM(D46:D54)</f>
        <v>1529</v>
      </c>
      <c r="E55" s="53">
        <f>SUM(E46:E54)</f>
        <v>998</v>
      </c>
      <c r="F55" s="53">
        <f aca="true" t="shared" si="24" ref="F55:M55">SUM(F46:F54)</f>
        <v>2921</v>
      </c>
      <c r="G55" s="53">
        <f t="shared" si="24"/>
        <v>1400</v>
      </c>
      <c r="H55" s="53">
        <f t="shared" si="24"/>
        <v>1521</v>
      </c>
      <c r="I55" s="53">
        <f t="shared" si="24"/>
        <v>991</v>
      </c>
      <c r="J55" s="53">
        <f t="shared" si="24"/>
        <v>12</v>
      </c>
      <c r="K55" s="53">
        <f t="shared" si="24"/>
        <v>4</v>
      </c>
      <c r="L55" s="53">
        <f t="shared" si="24"/>
        <v>8</v>
      </c>
      <c r="M55" s="59">
        <f t="shared" si="24"/>
        <v>7</v>
      </c>
    </row>
    <row r="56" spans="1:13" ht="15" customHeight="1">
      <c r="A56" s="18" t="s">
        <v>46</v>
      </c>
      <c r="B56" s="52"/>
      <c r="C56" s="52"/>
      <c r="D56" s="52"/>
      <c r="E56" s="52"/>
      <c r="F56" s="52"/>
      <c r="G56" s="52"/>
      <c r="H56" s="52"/>
      <c r="I56" s="52"/>
      <c r="J56" s="52"/>
      <c r="K56" s="52"/>
      <c r="L56" s="52"/>
      <c r="M56" s="75"/>
    </row>
    <row r="57" spans="1:13" ht="15" customHeight="1">
      <c r="A57" s="27" t="s">
        <v>47</v>
      </c>
      <c r="B57" s="52">
        <f aca="true" t="shared" si="25" ref="B57:B63">SUM(C57+D57)</f>
        <v>2535</v>
      </c>
      <c r="C57" s="52">
        <f aca="true" t="shared" si="26" ref="C57:D63">SUM(G57+K57)</f>
        <v>1252</v>
      </c>
      <c r="D57" s="52">
        <f t="shared" si="26"/>
        <v>1283</v>
      </c>
      <c r="E57" s="52">
        <f>I57+M57</f>
        <v>908</v>
      </c>
      <c r="F57" s="52">
        <f aca="true" t="shared" si="27" ref="F57:F63">SUM(G57:H57)</f>
        <v>2511</v>
      </c>
      <c r="G57" s="76">
        <v>1239</v>
      </c>
      <c r="H57" s="76">
        <v>1272</v>
      </c>
      <c r="I57" s="76">
        <v>898</v>
      </c>
      <c r="J57" s="52">
        <f aca="true" t="shared" si="28" ref="J57:J63">SUM(K57:L57)</f>
        <v>24</v>
      </c>
      <c r="K57" s="76">
        <v>13</v>
      </c>
      <c r="L57" s="76">
        <v>11</v>
      </c>
      <c r="M57" s="77">
        <v>10</v>
      </c>
    </row>
    <row r="58" spans="1:13" ht="15" customHeight="1">
      <c r="A58" s="27" t="s">
        <v>48</v>
      </c>
      <c r="B58" s="52">
        <f t="shared" si="25"/>
        <v>1104</v>
      </c>
      <c r="C58" s="52">
        <f t="shared" si="26"/>
        <v>517</v>
      </c>
      <c r="D58" s="52">
        <f t="shared" si="26"/>
        <v>587</v>
      </c>
      <c r="E58" s="52">
        <f aca="true" t="shared" si="29" ref="E58:E63">I58+M58</f>
        <v>423</v>
      </c>
      <c r="F58" s="52">
        <f t="shared" si="27"/>
        <v>1085</v>
      </c>
      <c r="G58" s="76">
        <v>506</v>
      </c>
      <c r="H58" s="76">
        <v>579</v>
      </c>
      <c r="I58" s="76">
        <v>411</v>
      </c>
      <c r="J58" s="52">
        <f t="shared" si="28"/>
        <v>19</v>
      </c>
      <c r="K58" s="76">
        <v>11</v>
      </c>
      <c r="L58" s="76">
        <v>8</v>
      </c>
      <c r="M58" s="77">
        <v>12</v>
      </c>
    </row>
    <row r="59" spans="1:13" ht="15" customHeight="1">
      <c r="A59" s="27" t="s">
        <v>49</v>
      </c>
      <c r="B59" s="52">
        <f t="shared" si="25"/>
        <v>239</v>
      </c>
      <c r="C59" s="52">
        <f t="shared" si="26"/>
        <v>116</v>
      </c>
      <c r="D59" s="52">
        <f t="shared" si="26"/>
        <v>123</v>
      </c>
      <c r="E59" s="52">
        <f t="shared" si="29"/>
        <v>96</v>
      </c>
      <c r="F59" s="52">
        <f t="shared" si="27"/>
        <v>239</v>
      </c>
      <c r="G59" s="76">
        <v>116</v>
      </c>
      <c r="H59" s="76">
        <v>123</v>
      </c>
      <c r="I59" s="76">
        <v>96</v>
      </c>
      <c r="J59" s="52">
        <f t="shared" si="28"/>
        <v>0</v>
      </c>
      <c r="K59" s="76">
        <v>0</v>
      </c>
      <c r="L59" s="76">
        <v>0</v>
      </c>
      <c r="M59" s="77">
        <v>0</v>
      </c>
    </row>
    <row r="60" spans="1:13" ht="15" customHeight="1">
      <c r="A60" s="27" t="s">
        <v>50</v>
      </c>
      <c r="B60" s="52">
        <f t="shared" si="25"/>
        <v>707</v>
      </c>
      <c r="C60" s="52">
        <f t="shared" si="26"/>
        <v>323</v>
      </c>
      <c r="D60" s="52">
        <f t="shared" si="26"/>
        <v>384</v>
      </c>
      <c r="E60" s="52">
        <f t="shared" si="29"/>
        <v>336</v>
      </c>
      <c r="F60" s="52">
        <f t="shared" si="27"/>
        <v>690</v>
      </c>
      <c r="G60" s="76">
        <v>315</v>
      </c>
      <c r="H60" s="76">
        <v>375</v>
      </c>
      <c r="I60" s="76">
        <v>326</v>
      </c>
      <c r="J60" s="52">
        <f t="shared" si="28"/>
        <v>17</v>
      </c>
      <c r="K60" s="76">
        <v>8</v>
      </c>
      <c r="L60" s="76">
        <v>9</v>
      </c>
      <c r="M60" s="77">
        <v>10</v>
      </c>
    </row>
    <row r="61" spans="1:13" ht="15" customHeight="1">
      <c r="A61" s="27" t="s">
        <v>51</v>
      </c>
      <c r="B61" s="52">
        <f t="shared" si="25"/>
        <v>483</v>
      </c>
      <c r="C61" s="52">
        <f t="shared" si="26"/>
        <v>227</v>
      </c>
      <c r="D61" s="52">
        <f t="shared" si="26"/>
        <v>256</v>
      </c>
      <c r="E61" s="52">
        <f t="shared" si="29"/>
        <v>149</v>
      </c>
      <c r="F61" s="52">
        <f t="shared" si="27"/>
        <v>474</v>
      </c>
      <c r="G61" s="76">
        <v>223</v>
      </c>
      <c r="H61" s="76">
        <v>251</v>
      </c>
      <c r="I61" s="76">
        <v>145</v>
      </c>
      <c r="J61" s="52">
        <f t="shared" si="28"/>
        <v>9</v>
      </c>
      <c r="K61" s="76">
        <v>4</v>
      </c>
      <c r="L61" s="76">
        <v>5</v>
      </c>
      <c r="M61" s="77">
        <v>4</v>
      </c>
    </row>
    <row r="62" spans="1:13" ht="15" customHeight="1">
      <c r="A62" s="27" t="s">
        <v>52</v>
      </c>
      <c r="B62" s="52">
        <f t="shared" si="25"/>
        <v>392</v>
      </c>
      <c r="C62" s="52">
        <f t="shared" si="26"/>
        <v>195</v>
      </c>
      <c r="D62" s="52">
        <f t="shared" si="26"/>
        <v>197</v>
      </c>
      <c r="E62" s="52">
        <f t="shared" si="29"/>
        <v>132</v>
      </c>
      <c r="F62" s="52">
        <f t="shared" si="27"/>
        <v>388</v>
      </c>
      <c r="G62" s="76">
        <v>194</v>
      </c>
      <c r="H62" s="76">
        <v>194</v>
      </c>
      <c r="I62" s="76">
        <v>129</v>
      </c>
      <c r="J62" s="52">
        <f t="shared" si="28"/>
        <v>4</v>
      </c>
      <c r="K62" s="76">
        <v>1</v>
      </c>
      <c r="L62" s="76">
        <v>3</v>
      </c>
      <c r="M62" s="77">
        <v>3</v>
      </c>
    </row>
    <row r="63" spans="1:13" ht="15" customHeight="1">
      <c r="A63" s="27" t="s">
        <v>53</v>
      </c>
      <c r="B63" s="52">
        <f t="shared" si="25"/>
        <v>91</v>
      </c>
      <c r="C63" s="52">
        <f t="shared" si="26"/>
        <v>37</v>
      </c>
      <c r="D63" s="52">
        <f t="shared" si="26"/>
        <v>54</v>
      </c>
      <c r="E63" s="52">
        <f t="shared" si="29"/>
        <v>29</v>
      </c>
      <c r="F63" s="52">
        <f t="shared" si="27"/>
        <v>91</v>
      </c>
      <c r="G63" s="76">
        <v>37</v>
      </c>
      <c r="H63" s="76">
        <v>54</v>
      </c>
      <c r="I63" s="76">
        <v>29</v>
      </c>
      <c r="J63" s="52">
        <f t="shared" si="28"/>
        <v>0</v>
      </c>
      <c r="K63" s="76">
        <v>0</v>
      </c>
      <c r="L63" s="76">
        <v>0</v>
      </c>
      <c r="M63" s="77">
        <v>0</v>
      </c>
    </row>
    <row r="64" spans="1:13" ht="15" customHeight="1" thickBot="1">
      <c r="A64" s="20" t="s">
        <v>32</v>
      </c>
      <c r="B64" s="53">
        <f>SUM(B57:B63)</f>
        <v>5551</v>
      </c>
      <c r="C64" s="53">
        <f>SUM(C57:C63)</f>
        <v>2667</v>
      </c>
      <c r="D64" s="53">
        <f>SUM(D57:D63)</f>
        <v>2884</v>
      </c>
      <c r="E64" s="53">
        <f>SUM(E57:E63)</f>
        <v>2073</v>
      </c>
      <c r="F64" s="53">
        <f aca="true" t="shared" si="30" ref="F64:M64">SUM(F57:F63)</f>
        <v>5478</v>
      </c>
      <c r="G64" s="53">
        <f t="shared" si="30"/>
        <v>2630</v>
      </c>
      <c r="H64" s="53">
        <f t="shared" si="30"/>
        <v>2848</v>
      </c>
      <c r="I64" s="53">
        <f t="shared" si="30"/>
        <v>2034</v>
      </c>
      <c r="J64" s="53">
        <f t="shared" si="30"/>
        <v>73</v>
      </c>
      <c r="K64" s="53">
        <f t="shared" si="30"/>
        <v>37</v>
      </c>
      <c r="L64" s="59">
        <f t="shared" si="30"/>
        <v>36</v>
      </c>
      <c r="M64" s="59">
        <f t="shared" si="30"/>
        <v>39</v>
      </c>
    </row>
    <row r="65" spans="1:13" ht="13.5" customHeight="1">
      <c r="A65" s="21"/>
      <c r="B65" s="54"/>
      <c r="C65" s="54"/>
      <c r="D65" s="54"/>
      <c r="E65" s="54"/>
      <c r="F65" s="54"/>
      <c r="G65" s="54"/>
      <c r="H65" s="54"/>
      <c r="I65" s="54"/>
      <c r="J65" s="54"/>
      <c r="K65" s="54"/>
      <c r="L65" s="54"/>
      <c r="M65" s="54"/>
    </row>
    <row r="66" spans="1:13" ht="6" customHeight="1" thickBot="1">
      <c r="A66" s="21"/>
      <c r="B66" s="55"/>
      <c r="C66" s="55"/>
      <c r="D66" s="55"/>
      <c r="E66" s="55"/>
      <c r="F66" s="55"/>
      <c r="G66" s="55"/>
      <c r="H66" s="55"/>
      <c r="I66" s="55"/>
      <c r="J66" s="55"/>
      <c r="K66" s="55"/>
      <c r="L66" s="55"/>
      <c r="M66" s="54"/>
    </row>
    <row r="67" spans="1:13" ht="14.25" customHeight="1">
      <c r="A67" s="24"/>
      <c r="B67" s="56" t="s">
        <v>0</v>
      </c>
      <c r="C67" s="62"/>
      <c r="D67" s="62"/>
      <c r="E67" s="62"/>
      <c r="F67" s="56" t="s">
        <v>1</v>
      </c>
      <c r="G67" s="62"/>
      <c r="H67" s="62"/>
      <c r="I67" s="62"/>
      <c r="J67" s="56" t="s">
        <v>2</v>
      </c>
      <c r="K67" s="62"/>
      <c r="L67" s="62"/>
      <c r="M67" s="78"/>
    </row>
    <row r="68" spans="1:13" ht="14.25" customHeight="1" thickBot="1">
      <c r="A68" s="25" t="s">
        <v>20</v>
      </c>
      <c r="B68" s="57" t="s">
        <v>4</v>
      </c>
      <c r="C68" s="57" t="s">
        <v>5</v>
      </c>
      <c r="D68" s="57" t="s">
        <v>6</v>
      </c>
      <c r="E68" s="57" t="s">
        <v>7</v>
      </c>
      <c r="F68" s="57" t="s">
        <v>4</v>
      </c>
      <c r="G68" s="57" t="s">
        <v>5</v>
      </c>
      <c r="H68" s="57" t="s">
        <v>6</v>
      </c>
      <c r="I68" s="57" t="s">
        <v>7</v>
      </c>
      <c r="J68" s="57" t="s">
        <v>4</v>
      </c>
      <c r="K68" s="57" t="s">
        <v>5</v>
      </c>
      <c r="L68" s="57" t="s">
        <v>6</v>
      </c>
      <c r="M68" s="79" t="s">
        <v>7</v>
      </c>
    </row>
    <row r="69" spans="1:13" ht="14.25" customHeight="1">
      <c r="A69" s="19" t="s">
        <v>54</v>
      </c>
      <c r="B69" s="58"/>
      <c r="C69" s="58"/>
      <c r="D69" s="58"/>
      <c r="E69" s="58"/>
      <c r="F69" s="58"/>
      <c r="G69" s="58"/>
      <c r="H69" s="58"/>
      <c r="I69" s="58"/>
      <c r="J69" s="58"/>
      <c r="K69" s="58"/>
      <c r="L69" s="58"/>
      <c r="M69" s="63"/>
    </row>
    <row r="70" spans="1:13" ht="14.25" customHeight="1">
      <c r="A70" s="26" t="s">
        <v>55</v>
      </c>
      <c r="B70" s="52">
        <f aca="true" t="shared" si="31" ref="B70:B84">SUM(C70+D70)</f>
        <v>437</v>
      </c>
      <c r="C70" s="52">
        <f aca="true" t="shared" si="32" ref="C70:D84">SUM(G70+K70)</f>
        <v>217</v>
      </c>
      <c r="D70" s="52">
        <f t="shared" si="32"/>
        <v>220</v>
      </c>
      <c r="E70" s="52">
        <f>I70+M70</f>
        <v>197</v>
      </c>
      <c r="F70" s="52">
        <f aca="true" t="shared" si="33" ref="F70:F84">SUM(G70:H70)</f>
        <v>427</v>
      </c>
      <c r="G70" s="76">
        <v>208</v>
      </c>
      <c r="H70" s="76">
        <v>219</v>
      </c>
      <c r="I70" s="76">
        <v>187</v>
      </c>
      <c r="J70" s="52">
        <f aca="true" t="shared" si="34" ref="J70:J84">SUM(K70:L70)</f>
        <v>10</v>
      </c>
      <c r="K70" s="76">
        <v>9</v>
      </c>
      <c r="L70" s="76">
        <v>1</v>
      </c>
      <c r="M70" s="77">
        <v>10</v>
      </c>
    </row>
    <row r="71" spans="1:13" ht="14.25" customHeight="1">
      <c r="A71" s="26" t="s">
        <v>56</v>
      </c>
      <c r="B71" s="52">
        <f t="shared" si="31"/>
        <v>462</v>
      </c>
      <c r="C71" s="52">
        <f t="shared" si="32"/>
        <v>217</v>
      </c>
      <c r="D71" s="52">
        <f t="shared" si="32"/>
        <v>245</v>
      </c>
      <c r="E71" s="52">
        <f aca="true" t="shared" si="35" ref="E71:E84">I71+M71</f>
        <v>185</v>
      </c>
      <c r="F71" s="52">
        <f t="shared" si="33"/>
        <v>461</v>
      </c>
      <c r="G71" s="76">
        <v>217</v>
      </c>
      <c r="H71" s="76">
        <v>244</v>
      </c>
      <c r="I71" s="76">
        <v>185</v>
      </c>
      <c r="J71" s="52">
        <f t="shared" si="34"/>
        <v>1</v>
      </c>
      <c r="K71" s="76">
        <v>0</v>
      </c>
      <c r="L71" s="76">
        <v>1</v>
      </c>
      <c r="M71" s="77">
        <v>0</v>
      </c>
    </row>
    <row r="72" spans="1:13" ht="14.25" customHeight="1">
      <c r="A72" s="26" t="s">
        <v>57</v>
      </c>
      <c r="B72" s="52">
        <f t="shared" si="31"/>
        <v>484</v>
      </c>
      <c r="C72" s="52">
        <f t="shared" si="32"/>
        <v>242</v>
      </c>
      <c r="D72" s="52">
        <f t="shared" si="32"/>
        <v>242</v>
      </c>
      <c r="E72" s="52">
        <f t="shared" si="35"/>
        <v>184</v>
      </c>
      <c r="F72" s="52">
        <f t="shared" si="33"/>
        <v>478</v>
      </c>
      <c r="G72" s="76">
        <v>236</v>
      </c>
      <c r="H72" s="76">
        <v>242</v>
      </c>
      <c r="I72" s="76">
        <v>178</v>
      </c>
      <c r="J72" s="52">
        <f t="shared" si="34"/>
        <v>6</v>
      </c>
      <c r="K72" s="76">
        <v>6</v>
      </c>
      <c r="L72" s="76">
        <v>0</v>
      </c>
      <c r="M72" s="77">
        <v>6</v>
      </c>
    </row>
    <row r="73" spans="1:13" ht="14.25" customHeight="1">
      <c r="A73" s="26" t="s">
        <v>58</v>
      </c>
      <c r="B73" s="52">
        <f t="shared" si="31"/>
        <v>266</v>
      </c>
      <c r="C73" s="52">
        <f t="shared" si="32"/>
        <v>128</v>
      </c>
      <c r="D73" s="52">
        <f t="shared" si="32"/>
        <v>138</v>
      </c>
      <c r="E73" s="52">
        <f t="shared" si="35"/>
        <v>127</v>
      </c>
      <c r="F73" s="52">
        <f t="shared" si="33"/>
        <v>265</v>
      </c>
      <c r="G73" s="76">
        <v>128</v>
      </c>
      <c r="H73" s="76">
        <v>137</v>
      </c>
      <c r="I73" s="76">
        <v>126</v>
      </c>
      <c r="J73" s="52">
        <f t="shared" si="34"/>
        <v>1</v>
      </c>
      <c r="K73" s="76">
        <v>0</v>
      </c>
      <c r="L73" s="76">
        <v>1</v>
      </c>
      <c r="M73" s="77">
        <v>1</v>
      </c>
    </row>
    <row r="74" spans="1:13" ht="14.25" customHeight="1">
      <c r="A74" s="26" t="s">
        <v>59</v>
      </c>
      <c r="B74" s="52">
        <f t="shared" si="31"/>
        <v>361</v>
      </c>
      <c r="C74" s="52">
        <f t="shared" si="32"/>
        <v>167</v>
      </c>
      <c r="D74" s="52">
        <f t="shared" si="32"/>
        <v>194</v>
      </c>
      <c r="E74" s="52">
        <f t="shared" si="35"/>
        <v>136</v>
      </c>
      <c r="F74" s="52">
        <f>SUM(G74:H74)</f>
        <v>361</v>
      </c>
      <c r="G74" s="76">
        <v>167</v>
      </c>
      <c r="H74" s="76">
        <v>194</v>
      </c>
      <c r="I74" s="76">
        <v>136</v>
      </c>
      <c r="J74" s="52">
        <f t="shared" si="34"/>
        <v>0</v>
      </c>
      <c r="K74" s="76">
        <v>0</v>
      </c>
      <c r="L74" s="76">
        <v>0</v>
      </c>
      <c r="M74" s="77">
        <v>0</v>
      </c>
    </row>
    <row r="75" spans="1:13" ht="14.25" customHeight="1">
      <c r="A75" s="26" t="s">
        <v>60</v>
      </c>
      <c r="B75" s="52">
        <f t="shared" si="31"/>
        <v>731</v>
      </c>
      <c r="C75" s="52">
        <f t="shared" si="32"/>
        <v>336</v>
      </c>
      <c r="D75" s="52">
        <f t="shared" si="32"/>
        <v>395</v>
      </c>
      <c r="E75" s="52">
        <f t="shared" si="35"/>
        <v>272</v>
      </c>
      <c r="F75" s="52">
        <f t="shared" si="33"/>
        <v>714</v>
      </c>
      <c r="G75" s="76">
        <v>330</v>
      </c>
      <c r="H75" s="76">
        <v>384</v>
      </c>
      <c r="I75" s="76">
        <v>259</v>
      </c>
      <c r="J75" s="52">
        <f t="shared" si="34"/>
        <v>17</v>
      </c>
      <c r="K75" s="76">
        <v>6</v>
      </c>
      <c r="L75" s="76">
        <v>11</v>
      </c>
      <c r="M75" s="77">
        <v>13</v>
      </c>
    </row>
    <row r="76" spans="1:13" ht="14.25" customHeight="1">
      <c r="A76" s="26" t="s">
        <v>61</v>
      </c>
      <c r="B76" s="52">
        <f t="shared" si="31"/>
        <v>293</v>
      </c>
      <c r="C76" s="52">
        <f t="shared" si="32"/>
        <v>126</v>
      </c>
      <c r="D76" s="52">
        <f t="shared" si="32"/>
        <v>167</v>
      </c>
      <c r="E76" s="52">
        <f t="shared" si="35"/>
        <v>149</v>
      </c>
      <c r="F76" s="52">
        <f t="shared" si="33"/>
        <v>292</v>
      </c>
      <c r="G76" s="76">
        <v>125</v>
      </c>
      <c r="H76" s="76">
        <v>167</v>
      </c>
      <c r="I76" s="76">
        <v>148</v>
      </c>
      <c r="J76" s="52">
        <f t="shared" si="34"/>
        <v>1</v>
      </c>
      <c r="K76" s="76">
        <v>1</v>
      </c>
      <c r="L76" s="76">
        <v>0</v>
      </c>
      <c r="M76" s="77">
        <v>1</v>
      </c>
    </row>
    <row r="77" spans="1:13" ht="14.25" customHeight="1">
      <c r="A77" s="26" t="s">
        <v>62</v>
      </c>
      <c r="B77" s="52">
        <f t="shared" si="31"/>
        <v>447</v>
      </c>
      <c r="C77" s="52">
        <f t="shared" si="32"/>
        <v>224</v>
      </c>
      <c r="D77" s="52">
        <f t="shared" si="32"/>
        <v>223</v>
      </c>
      <c r="E77" s="52">
        <f t="shared" si="35"/>
        <v>185</v>
      </c>
      <c r="F77" s="52">
        <f t="shared" si="33"/>
        <v>444</v>
      </c>
      <c r="G77" s="76">
        <v>222</v>
      </c>
      <c r="H77" s="76">
        <v>222</v>
      </c>
      <c r="I77" s="76">
        <v>183</v>
      </c>
      <c r="J77" s="52">
        <f t="shared" si="34"/>
        <v>3</v>
      </c>
      <c r="K77" s="76">
        <v>2</v>
      </c>
      <c r="L77" s="76">
        <v>1</v>
      </c>
      <c r="M77" s="77">
        <v>2</v>
      </c>
    </row>
    <row r="78" spans="1:13" ht="14.25" customHeight="1">
      <c r="A78" s="26" t="s">
        <v>63</v>
      </c>
      <c r="B78" s="52">
        <f t="shared" si="31"/>
        <v>163</v>
      </c>
      <c r="C78" s="52">
        <f t="shared" si="32"/>
        <v>73</v>
      </c>
      <c r="D78" s="52">
        <f t="shared" si="32"/>
        <v>90</v>
      </c>
      <c r="E78" s="52">
        <f t="shared" si="35"/>
        <v>64</v>
      </c>
      <c r="F78" s="52">
        <f t="shared" si="33"/>
        <v>163</v>
      </c>
      <c r="G78" s="76">
        <v>73</v>
      </c>
      <c r="H78" s="76">
        <v>90</v>
      </c>
      <c r="I78" s="76">
        <v>64</v>
      </c>
      <c r="J78" s="52">
        <f t="shared" si="34"/>
        <v>0</v>
      </c>
      <c r="K78" s="76">
        <v>0</v>
      </c>
      <c r="L78" s="76">
        <v>0</v>
      </c>
      <c r="M78" s="77">
        <v>0</v>
      </c>
    </row>
    <row r="79" spans="1:13" ht="14.25" customHeight="1">
      <c r="A79" s="26" t="s">
        <v>64</v>
      </c>
      <c r="B79" s="52">
        <f t="shared" si="31"/>
        <v>147</v>
      </c>
      <c r="C79" s="52">
        <f t="shared" si="32"/>
        <v>73</v>
      </c>
      <c r="D79" s="52">
        <f t="shared" si="32"/>
        <v>74</v>
      </c>
      <c r="E79" s="52">
        <f t="shared" si="35"/>
        <v>53</v>
      </c>
      <c r="F79" s="52">
        <f t="shared" si="33"/>
        <v>143</v>
      </c>
      <c r="G79" s="76">
        <v>72</v>
      </c>
      <c r="H79" s="76">
        <v>71</v>
      </c>
      <c r="I79" s="76">
        <v>52</v>
      </c>
      <c r="J79" s="52">
        <f t="shared" si="34"/>
        <v>4</v>
      </c>
      <c r="K79" s="76">
        <v>1</v>
      </c>
      <c r="L79" s="76">
        <v>3</v>
      </c>
      <c r="M79" s="77">
        <v>1</v>
      </c>
    </row>
    <row r="80" spans="1:13" ht="14.25" customHeight="1">
      <c r="A80" s="26" t="s">
        <v>65</v>
      </c>
      <c r="B80" s="52">
        <f t="shared" si="31"/>
        <v>454</v>
      </c>
      <c r="C80" s="52">
        <f t="shared" si="32"/>
        <v>219</v>
      </c>
      <c r="D80" s="52">
        <f t="shared" si="32"/>
        <v>235</v>
      </c>
      <c r="E80" s="52">
        <f t="shared" si="35"/>
        <v>205</v>
      </c>
      <c r="F80" s="52">
        <f t="shared" si="33"/>
        <v>452</v>
      </c>
      <c r="G80" s="76">
        <v>218</v>
      </c>
      <c r="H80" s="76">
        <v>234</v>
      </c>
      <c r="I80" s="76">
        <v>204</v>
      </c>
      <c r="J80" s="52">
        <f t="shared" si="34"/>
        <v>2</v>
      </c>
      <c r="K80" s="76">
        <v>1</v>
      </c>
      <c r="L80" s="76">
        <v>1</v>
      </c>
      <c r="M80" s="77">
        <v>1</v>
      </c>
    </row>
    <row r="81" spans="1:13" ht="14.25" customHeight="1">
      <c r="A81" s="26" t="s">
        <v>66</v>
      </c>
      <c r="B81" s="52">
        <f t="shared" si="31"/>
        <v>686</v>
      </c>
      <c r="C81" s="52">
        <f t="shared" si="32"/>
        <v>342</v>
      </c>
      <c r="D81" s="52">
        <f t="shared" si="32"/>
        <v>344</v>
      </c>
      <c r="E81" s="52">
        <f t="shared" si="35"/>
        <v>331</v>
      </c>
      <c r="F81" s="52">
        <f t="shared" si="33"/>
        <v>653</v>
      </c>
      <c r="G81" s="76">
        <v>316</v>
      </c>
      <c r="H81" s="76">
        <v>337</v>
      </c>
      <c r="I81" s="76">
        <v>299</v>
      </c>
      <c r="J81" s="52">
        <f t="shared" si="34"/>
        <v>33</v>
      </c>
      <c r="K81" s="76">
        <v>26</v>
      </c>
      <c r="L81" s="76">
        <v>7</v>
      </c>
      <c r="M81" s="77">
        <v>32</v>
      </c>
    </row>
    <row r="82" spans="1:13" ht="14.25" customHeight="1">
      <c r="A82" s="26" t="s">
        <v>67</v>
      </c>
      <c r="B82" s="52">
        <f t="shared" si="31"/>
        <v>775</v>
      </c>
      <c r="C82" s="52">
        <f t="shared" si="32"/>
        <v>348</v>
      </c>
      <c r="D82" s="52">
        <f t="shared" si="32"/>
        <v>427</v>
      </c>
      <c r="E82" s="52">
        <f t="shared" si="35"/>
        <v>382</v>
      </c>
      <c r="F82" s="52">
        <f t="shared" si="33"/>
        <v>766</v>
      </c>
      <c r="G82" s="76">
        <v>344</v>
      </c>
      <c r="H82" s="76">
        <v>422</v>
      </c>
      <c r="I82" s="76">
        <v>375</v>
      </c>
      <c r="J82" s="52">
        <f t="shared" si="34"/>
        <v>9</v>
      </c>
      <c r="K82" s="76">
        <v>4</v>
      </c>
      <c r="L82" s="76">
        <v>5</v>
      </c>
      <c r="M82" s="77">
        <v>7</v>
      </c>
    </row>
    <row r="83" spans="1:13" ht="14.25" customHeight="1">
      <c r="A83" s="26" t="s">
        <v>68</v>
      </c>
      <c r="B83" s="52">
        <f t="shared" si="31"/>
        <v>391</v>
      </c>
      <c r="C83" s="52">
        <f t="shared" si="32"/>
        <v>180</v>
      </c>
      <c r="D83" s="52">
        <f t="shared" si="32"/>
        <v>211</v>
      </c>
      <c r="E83" s="52">
        <f t="shared" si="35"/>
        <v>184</v>
      </c>
      <c r="F83" s="52">
        <f t="shared" si="33"/>
        <v>388</v>
      </c>
      <c r="G83" s="76">
        <v>179</v>
      </c>
      <c r="H83" s="76">
        <v>209</v>
      </c>
      <c r="I83" s="76">
        <v>182</v>
      </c>
      <c r="J83" s="52">
        <f t="shared" si="34"/>
        <v>3</v>
      </c>
      <c r="K83" s="76">
        <v>1</v>
      </c>
      <c r="L83" s="76">
        <v>2</v>
      </c>
      <c r="M83" s="77">
        <v>2</v>
      </c>
    </row>
    <row r="84" spans="1:13" ht="14.25" customHeight="1">
      <c r="A84" s="26" t="s">
        <v>69</v>
      </c>
      <c r="B84" s="52">
        <f t="shared" si="31"/>
        <v>593</v>
      </c>
      <c r="C84" s="52">
        <f t="shared" si="32"/>
        <v>296</v>
      </c>
      <c r="D84" s="52">
        <f t="shared" si="32"/>
        <v>297</v>
      </c>
      <c r="E84" s="52">
        <f t="shared" si="35"/>
        <v>238</v>
      </c>
      <c r="F84" s="52">
        <f t="shared" si="33"/>
        <v>593</v>
      </c>
      <c r="G84" s="76">
        <v>296</v>
      </c>
      <c r="H84" s="76">
        <v>297</v>
      </c>
      <c r="I84" s="76">
        <v>238</v>
      </c>
      <c r="J84" s="52">
        <f t="shared" si="34"/>
        <v>0</v>
      </c>
      <c r="K84" s="76">
        <v>0</v>
      </c>
      <c r="L84" s="76">
        <v>0</v>
      </c>
      <c r="M84" s="77">
        <v>0</v>
      </c>
    </row>
    <row r="85" spans="1:13" ht="14.25" customHeight="1" thickBot="1">
      <c r="A85" s="22" t="s">
        <v>32</v>
      </c>
      <c r="B85" s="53">
        <f>SUM(B70:B84)</f>
        <v>6690</v>
      </c>
      <c r="C85" s="53">
        <f>SUM(C70:C84)</f>
        <v>3188</v>
      </c>
      <c r="D85" s="53">
        <f>SUM(D70:D84)</f>
        <v>3502</v>
      </c>
      <c r="E85" s="53">
        <f>SUM(E70:E84)</f>
        <v>2892</v>
      </c>
      <c r="F85" s="53">
        <f aca="true" t="shared" si="36" ref="F85:M85">SUM(F70:F84)</f>
        <v>6600</v>
      </c>
      <c r="G85" s="53">
        <f t="shared" si="36"/>
        <v>3131</v>
      </c>
      <c r="H85" s="53">
        <f t="shared" si="36"/>
        <v>3469</v>
      </c>
      <c r="I85" s="53">
        <f t="shared" si="36"/>
        <v>2816</v>
      </c>
      <c r="J85" s="53">
        <f t="shared" si="36"/>
        <v>90</v>
      </c>
      <c r="K85" s="53">
        <f t="shared" si="36"/>
        <v>57</v>
      </c>
      <c r="L85" s="53">
        <f t="shared" si="36"/>
        <v>33</v>
      </c>
      <c r="M85" s="59">
        <f t="shared" si="36"/>
        <v>76</v>
      </c>
    </row>
    <row r="86" spans="1:13" ht="14.25" customHeight="1">
      <c r="A86" s="19" t="s">
        <v>70</v>
      </c>
      <c r="B86" s="58"/>
      <c r="C86" s="58"/>
      <c r="D86" s="58"/>
      <c r="E86" s="58"/>
      <c r="F86" s="58"/>
      <c r="G86" s="58"/>
      <c r="H86" s="58"/>
      <c r="I86" s="58"/>
      <c r="J86" s="58"/>
      <c r="K86" s="58"/>
      <c r="L86" s="63"/>
      <c r="M86" s="63"/>
    </row>
    <row r="87" spans="1:13" ht="14.25" customHeight="1">
      <c r="A87" s="26" t="s">
        <v>71</v>
      </c>
      <c r="B87" s="52">
        <f aca="true" t="shared" si="37" ref="B87:B109">SUM(C87+D87)</f>
        <v>2167</v>
      </c>
      <c r="C87" s="52">
        <f aca="true" t="shared" si="38" ref="C87:D109">SUM(G87+K87)</f>
        <v>1014</v>
      </c>
      <c r="D87" s="52">
        <f t="shared" si="38"/>
        <v>1153</v>
      </c>
      <c r="E87" s="52">
        <f>I87+M87</f>
        <v>922</v>
      </c>
      <c r="F87" s="52">
        <f aca="true" t="shared" si="39" ref="F87:F109">SUM(G87:H87)</f>
        <v>2132</v>
      </c>
      <c r="G87" s="76">
        <v>996</v>
      </c>
      <c r="H87" s="76">
        <v>1136</v>
      </c>
      <c r="I87" s="76">
        <v>895</v>
      </c>
      <c r="J87" s="52">
        <f aca="true" t="shared" si="40" ref="J87:J109">SUM(K87:L87)</f>
        <v>35</v>
      </c>
      <c r="K87" s="76">
        <v>18</v>
      </c>
      <c r="L87" s="76">
        <v>17</v>
      </c>
      <c r="M87" s="77">
        <v>27</v>
      </c>
    </row>
    <row r="88" spans="1:13" ht="14.25" customHeight="1">
      <c r="A88" s="26" t="s">
        <v>72</v>
      </c>
      <c r="B88" s="52">
        <f t="shared" si="37"/>
        <v>1375</v>
      </c>
      <c r="C88" s="52">
        <f t="shared" si="38"/>
        <v>651</v>
      </c>
      <c r="D88" s="52">
        <f t="shared" si="38"/>
        <v>724</v>
      </c>
      <c r="E88" s="52">
        <f aca="true" t="shared" si="41" ref="E88:E109">I88+M88</f>
        <v>602</v>
      </c>
      <c r="F88" s="52">
        <f t="shared" si="39"/>
        <v>1364</v>
      </c>
      <c r="G88" s="76">
        <v>646</v>
      </c>
      <c r="H88" s="76">
        <v>718</v>
      </c>
      <c r="I88" s="76">
        <v>597</v>
      </c>
      <c r="J88" s="52">
        <f t="shared" si="40"/>
        <v>11</v>
      </c>
      <c r="K88" s="76">
        <v>5</v>
      </c>
      <c r="L88" s="76">
        <v>6</v>
      </c>
      <c r="M88" s="77">
        <v>5</v>
      </c>
    </row>
    <row r="89" spans="1:13" ht="14.25" customHeight="1">
      <c r="A89" s="26" t="s">
        <v>73</v>
      </c>
      <c r="B89" s="52">
        <f t="shared" si="37"/>
        <v>729</v>
      </c>
      <c r="C89" s="52">
        <f t="shared" si="38"/>
        <v>361</v>
      </c>
      <c r="D89" s="52">
        <f t="shared" si="38"/>
        <v>368</v>
      </c>
      <c r="E89" s="52">
        <f t="shared" si="41"/>
        <v>280</v>
      </c>
      <c r="F89" s="52">
        <f t="shared" si="39"/>
        <v>712</v>
      </c>
      <c r="G89" s="76">
        <v>350</v>
      </c>
      <c r="H89" s="76">
        <v>362</v>
      </c>
      <c r="I89" s="76">
        <v>273</v>
      </c>
      <c r="J89" s="52">
        <f t="shared" si="40"/>
        <v>17</v>
      </c>
      <c r="K89" s="76">
        <v>11</v>
      </c>
      <c r="L89" s="76">
        <v>6</v>
      </c>
      <c r="M89" s="77">
        <v>7</v>
      </c>
    </row>
    <row r="90" spans="1:13" ht="14.25" customHeight="1">
      <c r="A90" s="26" t="s">
        <v>74</v>
      </c>
      <c r="B90" s="52">
        <f t="shared" si="37"/>
        <v>1341</v>
      </c>
      <c r="C90" s="52">
        <f t="shared" si="38"/>
        <v>628</v>
      </c>
      <c r="D90" s="52">
        <f t="shared" si="38"/>
        <v>713</v>
      </c>
      <c r="E90" s="52">
        <f t="shared" si="41"/>
        <v>502</v>
      </c>
      <c r="F90" s="52">
        <f t="shared" si="39"/>
        <v>1324</v>
      </c>
      <c r="G90" s="76">
        <v>619</v>
      </c>
      <c r="H90" s="76">
        <v>705</v>
      </c>
      <c r="I90" s="76">
        <v>494</v>
      </c>
      <c r="J90" s="52">
        <f t="shared" si="40"/>
        <v>17</v>
      </c>
      <c r="K90" s="76">
        <v>9</v>
      </c>
      <c r="L90" s="76">
        <v>8</v>
      </c>
      <c r="M90" s="77">
        <v>8</v>
      </c>
    </row>
    <row r="91" spans="1:13" ht="14.25" customHeight="1">
      <c r="A91" s="26" t="s">
        <v>75</v>
      </c>
      <c r="B91" s="52">
        <f t="shared" si="37"/>
        <v>331</v>
      </c>
      <c r="C91" s="52">
        <f t="shared" si="38"/>
        <v>160</v>
      </c>
      <c r="D91" s="52">
        <f t="shared" si="38"/>
        <v>171</v>
      </c>
      <c r="E91" s="52">
        <f t="shared" si="41"/>
        <v>135</v>
      </c>
      <c r="F91" s="52">
        <f t="shared" si="39"/>
        <v>329</v>
      </c>
      <c r="G91" s="76">
        <v>160</v>
      </c>
      <c r="H91" s="76">
        <v>169</v>
      </c>
      <c r="I91" s="76">
        <v>134</v>
      </c>
      <c r="J91" s="52">
        <f t="shared" si="40"/>
        <v>2</v>
      </c>
      <c r="K91" s="76">
        <v>0</v>
      </c>
      <c r="L91" s="76">
        <v>2</v>
      </c>
      <c r="M91" s="77">
        <v>1</v>
      </c>
    </row>
    <row r="92" spans="1:13" ht="14.25" customHeight="1">
      <c r="A92" s="26" t="s">
        <v>76</v>
      </c>
      <c r="B92" s="52">
        <f t="shared" si="37"/>
        <v>379</v>
      </c>
      <c r="C92" s="52">
        <f t="shared" si="38"/>
        <v>189</v>
      </c>
      <c r="D92" s="52">
        <f t="shared" si="38"/>
        <v>190</v>
      </c>
      <c r="E92" s="52">
        <f t="shared" si="41"/>
        <v>158</v>
      </c>
      <c r="F92" s="52">
        <f t="shared" si="39"/>
        <v>376</v>
      </c>
      <c r="G92" s="76">
        <v>188</v>
      </c>
      <c r="H92" s="76">
        <v>188</v>
      </c>
      <c r="I92" s="76">
        <v>156</v>
      </c>
      <c r="J92" s="52">
        <f t="shared" si="40"/>
        <v>3</v>
      </c>
      <c r="K92" s="76">
        <v>1</v>
      </c>
      <c r="L92" s="76">
        <v>2</v>
      </c>
      <c r="M92" s="77">
        <v>2</v>
      </c>
    </row>
    <row r="93" spans="1:13" ht="14.25" customHeight="1">
      <c r="A93" s="26" t="s">
        <v>77</v>
      </c>
      <c r="B93" s="52">
        <f t="shared" si="37"/>
        <v>1654</v>
      </c>
      <c r="C93" s="52">
        <f t="shared" si="38"/>
        <v>809</v>
      </c>
      <c r="D93" s="52">
        <f t="shared" si="38"/>
        <v>845</v>
      </c>
      <c r="E93" s="52">
        <f t="shared" si="41"/>
        <v>615</v>
      </c>
      <c r="F93" s="52">
        <f t="shared" si="39"/>
        <v>1652</v>
      </c>
      <c r="G93" s="76">
        <v>809</v>
      </c>
      <c r="H93" s="76">
        <v>843</v>
      </c>
      <c r="I93" s="76">
        <v>613</v>
      </c>
      <c r="J93" s="52">
        <f t="shared" si="40"/>
        <v>2</v>
      </c>
      <c r="K93" s="76">
        <v>0</v>
      </c>
      <c r="L93" s="76">
        <v>2</v>
      </c>
      <c r="M93" s="77">
        <v>2</v>
      </c>
    </row>
    <row r="94" spans="1:13" ht="14.25" customHeight="1">
      <c r="A94" s="26" t="s">
        <v>78</v>
      </c>
      <c r="B94" s="52">
        <f t="shared" si="37"/>
        <v>947</v>
      </c>
      <c r="C94" s="52">
        <f t="shared" si="38"/>
        <v>472</v>
      </c>
      <c r="D94" s="52">
        <f t="shared" si="38"/>
        <v>475</v>
      </c>
      <c r="E94" s="52">
        <f t="shared" si="41"/>
        <v>299</v>
      </c>
      <c r="F94" s="52">
        <f t="shared" si="39"/>
        <v>946</v>
      </c>
      <c r="G94" s="76">
        <v>472</v>
      </c>
      <c r="H94" s="76">
        <v>474</v>
      </c>
      <c r="I94" s="76">
        <v>298</v>
      </c>
      <c r="J94" s="52">
        <f t="shared" si="40"/>
        <v>1</v>
      </c>
      <c r="K94" s="76">
        <v>0</v>
      </c>
      <c r="L94" s="76">
        <v>1</v>
      </c>
      <c r="M94" s="77">
        <v>1</v>
      </c>
    </row>
    <row r="95" spans="1:13" ht="14.25" customHeight="1">
      <c r="A95" s="26" t="s">
        <v>79</v>
      </c>
      <c r="B95" s="52">
        <f t="shared" si="37"/>
        <v>1302</v>
      </c>
      <c r="C95" s="52">
        <f t="shared" si="38"/>
        <v>629</v>
      </c>
      <c r="D95" s="52">
        <f t="shared" si="38"/>
        <v>673</v>
      </c>
      <c r="E95" s="52">
        <f t="shared" si="41"/>
        <v>526</v>
      </c>
      <c r="F95" s="52">
        <f t="shared" si="39"/>
        <v>1294</v>
      </c>
      <c r="G95" s="76">
        <v>625</v>
      </c>
      <c r="H95" s="76">
        <v>669</v>
      </c>
      <c r="I95" s="76">
        <v>524</v>
      </c>
      <c r="J95" s="52">
        <f t="shared" si="40"/>
        <v>8</v>
      </c>
      <c r="K95" s="76">
        <v>4</v>
      </c>
      <c r="L95" s="76">
        <v>4</v>
      </c>
      <c r="M95" s="77">
        <v>2</v>
      </c>
    </row>
    <row r="96" spans="1:13" ht="14.25" customHeight="1">
      <c r="A96" s="26" t="s">
        <v>80</v>
      </c>
      <c r="B96" s="52">
        <f t="shared" si="37"/>
        <v>2231</v>
      </c>
      <c r="C96" s="52">
        <f t="shared" si="38"/>
        <v>1089</v>
      </c>
      <c r="D96" s="52">
        <f t="shared" si="38"/>
        <v>1142</v>
      </c>
      <c r="E96" s="52">
        <f t="shared" si="41"/>
        <v>961</v>
      </c>
      <c r="F96" s="52">
        <f t="shared" si="39"/>
        <v>2209</v>
      </c>
      <c r="G96" s="76">
        <v>1077</v>
      </c>
      <c r="H96" s="76">
        <v>1132</v>
      </c>
      <c r="I96" s="76">
        <v>949</v>
      </c>
      <c r="J96" s="52">
        <f t="shared" si="40"/>
        <v>22</v>
      </c>
      <c r="K96" s="76">
        <v>12</v>
      </c>
      <c r="L96" s="76">
        <v>10</v>
      </c>
      <c r="M96" s="77">
        <v>12</v>
      </c>
    </row>
    <row r="97" spans="1:13" ht="14.25" customHeight="1">
      <c r="A97" s="26" t="s">
        <v>81</v>
      </c>
      <c r="B97" s="52">
        <f t="shared" si="37"/>
        <v>625</v>
      </c>
      <c r="C97" s="52">
        <f t="shared" si="38"/>
        <v>305</v>
      </c>
      <c r="D97" s="52">
        <f t="shared" si="38"/>
        <v>320</v>
      </c>
      <c r="E97" s="52">
        <f t="shared" si="41"/>
        <v>216</v>
      </c>
      <c r="F97" s="52">
        <f t="shared" si="39"/>
        <v>623</v>
      </c>
      <c r="G97" s="76">
        <v>304</v>
      </c>
      <c r="H97" s="76">
        <v>319</v>
      </c>
      <c r="I97" s="76">
        <v>215</v>
      </c>
      <c r="J97" s="52">
        <f t="shared" si="40"/>
        <v>2</v>
      </c>
      <c r="K97" s="76">
        <v>1</v>
      </c>
      <c r="L97" s="76">
        <v>1</v>
      </c>
      <c r="M97" s="77">
        <v>1</v>
      </c>
    </row>
    <row r="98" spans="1:13" ht="14.25" customHeight="1">
      <c r="A98" s="26" t="s">
        <v>82</v>
      </c>
      <c r="B98" s="52">
        <f t="shared" si="37"/>
        <v>911</v>
      </c>
      <c r="C98" s="52">
        <f t="shared" si="38"/>
        <v>432</v>
      </c>
      <c r="D98" s="52">
        <f t="shared" si="38"/>
        <v>479</v>
      </c>
      <c r="E98" s="52">
        <f t="shared" si="41"/>
        <v>310</v>
      </c>
      <c r="F98" s="52">
        <f t="shared" si="39"/>
        <v>909</v>
      </c>
      <c r="G98" s="76">
        <v>431</v>
      </c>
      <c r="H98" s="76">
        <v>478</v>
      </c>
      <c r="I98" s="76">
        <v>309</v>
      </c>
      <c r="J98" s="52">
        <f t="shared" si="40"/>
        <v>2</v>
      </c>
      <c r="K98" s="76">
        <v>1</v>
      </c>
      <c r="L98" s="76">
        <v>1</v>
      </c>
      <c r="M98" s="77">
        <v>1</v>
      </c>
    </row>
    <row r="99" spans="1:13" ht="14.25" customHeight="1">
      <c r="A99" s="26" t="s">
        <v>83</v>
      </c>
      <c r="B99" s="52">
        <f t="shared" si="37"/>
        <v>2505</v>
      </c>
      <c r="C99" s="52">
        <f t="shared" si="38"/>
        <v>1239</v>
      </c>
      <c r="D99" s="52">
        <f t="shared" si="38"/>
        <v>1266</v>
      </c>
      <c r="E99" s="52">
        <f t="shared" si="41"/>
        <v>848</v>
      </c>
      <c r="F99" s="52">
        <f t="shared" si="39"/>
        <v>2501</v>
      </c>
      <c r="G99" s="76">
        <v>1237</v>
      </c>
      <c r="H99" s="76">
        <v>1264</v>
      </c>
      <c r="I99" s="76">
        <v>846</v>
      </c>
      <c r="J99" s="52">
        <f t="shared" si="40"/>
        <v>4</v>
      </c>
      <c r="K99" s="76">
        <v>2</v>
      </c>
      <c r="L99" s="76">
        <v>2</v>
      </c>
      <c r="M99" s="77">
        <v>2</v>
      </c>
    </row>
    <row r="100" spans="1:13" ht="14.25" customHeight="1">
      <c r="A100" s="26" t="s">
        <v>84</v>
      </c>
      <c r="B100" s="52">
        <f t="shared" si="37"/>
        <v>2926</v>
      </c>
      <c r="C100" s="52">
        <f t="shared" si="38"/>
        <v>1371</v>
      </c>
      <c r="D100" s="52">
        <f t="shared" si="38"/>
        <v>1555</v>
      </c>
      <c r="E100" s="52">
        <f t="shared" si="41"/>
        <v>1157</v>
      </c>
      <c r="F100" s="52">
        <f t="shared" si="39"/>
        <v>2912</v>
      </c>
      <c r="G100" s="76">
        <v>1366</v>
      </c>
      <c r="H100" s="76">
        <v>1546</v>
      </c>
      <c r="I100" s="76">
        <v>1152</v>
      </c>
      <c r="J100" s="52">
        <f t="shared" si="40"/>
        <v>14</v>
      </c>
      <c r="K100" s="76">
        <v>5</v>
      </c>
      <c r="L100" s="76">
        <v>9</v>
      </c>
      <c r="M100" s="77">
        <v>5</v>
      </c>
    </row>
    <row r="101" spans="1:13" ht="14.25" customHeight="1">
      <c r="A101" s="26" t="s">
        <v>85</v>
      </c>
      <c r="B101" s="52">
        <f t="shared" si="37"/>
        <v>179</v>
      </c>
      <c r="C101" s="52">
        <f t="shared" si="38"/>
        <v>89</v>
      </c>
      <c r="D101" s="52">
        <f t="shared" si="38"/>
        <v>90</v>
      </c>
      <c r="E101" s="52">
        <f t="shared" si="41"/>
        <v>54</v>
      </c>
      <c r="F101" s="52">
        <f t="shared" si="39"/>
        <v>178</v>
      </c>
      <c r="G101" s="76">
        <v>88</v>
      </c>
      <c r="H101" s="76">
        <v>90</v>
      </c>
      <c r="I101" s="76">
        <v>54</v>
      </c>
      <c r="J101" s="52">
        <f t="shared" si="40"/>
        <v>1</v>
      </c>
      <c r="K101" s="76">
        <v>1</v>
      </c>
      <c r="L101" s="76">
        <v>0</v>
      </c>
      <c r="M101" s="77">
        <v>0</v>
      </c>
    </row>
    <row r="102" spans="1:13" ht="14.25" customHeight="1">
      <c r="A102" s="26" t="s">
        <v>86</v>
      </c>
      <c r="B102" s="52">
        <f t="shared" si="37"/>
        <v>705</v>
      </c>
      <c r="C102" s="52">
        <f t="shared" si="38"/>
        <v>326</v>
      </c>
      <c r="D102" s="52">
        <f t="shared" si="38"/>
        <v>379</v>
      </c>
      <c r="E102" s="52">
        <f t="shared" si="41"/>
        <v>239</v>
      </c>
      <c r="F102" s="52">
        <f t="shared" si="39"/>
        <v>704</v>
      </c>
      <c r="G102" s="76">
        <v>325</v>
      </c>
      <c r="H102" s="76">
        <v>379</v>
      </c>
      <c r="I102" s="76">
        <v>238</v>
      </c>
      <c r="J102" s="52">
        <f t="shared" si="40"/>
        <v>1</v>
      </c>
      <c r="K102" s="76">
        <v>1</v>
      </c>
      <c r="L102" s="76">
        <v>0</v>
      </c>
      <c r="M102" s="77">
        <v>1</v>
      </c>
    </row>
    <row r="103" spans="1:13" ht="14.25" customHeight="1">
      <c r="A103" s="26" t="s">
        <v>87</v>
      </c>
      <c r="B103" s="52">
        <f t="shared" si="37"/>
        <v>3423</v>
      </c>
      <c r="C103" s="52">
        <f t="shared" si="38"/>
        <v>1675</v>
      </c>
      <c r="D103" s="52">
        <f t="shared" si="38"/>
        <v>1748</v>
      </c>
      <c r="E103" s="52">
        <f t="shared" si="41"/>
        <v>1293</v>
      </c>
      <c r="F103" s="52">
        <f t="shared" si="39"/>
        <v>3407</v>
      </c>
      <c r="G103" s="76">
        <v>1667</v>
      </c>
      <c r="H103" s="76">
        <v>1740</v>
      </c>
      <c r="I103" s="76">
        <v>1282</v>
      </c>
      <c r="J103" s="52">
        <f t="shared" si="40"/>
        <v>16</v>
      </c>
      <c r="K103" s="76">
        <v>8</v>
      </c>
      <c r="L103" s="76">
        <v>8</v>
      </c>
      <c r="M103" s="77">
        <v>11</v>
      </c>
    </row>
    <row r="104" spans="1:15" ht="14.25" customHeight="1">
      <c r="A104" s="26" t="s">
        <v>88</v>
      </c>
      <c r="B104" s="52">
        <f t="shared" si="37"/>
        <v>391</v>
      </c>
      <c r="C104" s="52">
        <f t="shared" si="38"/>
        <v>192</v>
      </c>
      <c r="D104" s="52">
        <f t="shared" si="38"/>
        <v>199</v>
      </c>
      <c r="E104" s="52">
        <f t="shared" si="41"/>
        <v>130</v>
      </c>
      <c r="F104" s="52">
        <f t="shared" si="39"/>
        <v>391</v>
      </c>
      <c r="G104" s="76">
        <v>192</v>
      </c>
      <c r="H104" s="76">
        <v>199</v>
      </c>
      <c r="I104" s="76">
        <v>130</v>
      </c>
      <c r="J104" s="52">
        <f t="shared" si="40"/>
        <v>0</v>
      </c>
      <c r="K104" s="76">
        <v>0</v>
      </c>
      <c r="L104" s="76">
        <v>0</v>
      </c>
      <c r="M104" s="77">
        <v>0</v>
      </c>
      <c r="O104" s="73"/>
    </row>
    <row r="105" spans="1:13" ht="14.25" customHeight="1">
      <c r="A105" s="26" t="s">
        <v>89</v>
      </c>
      <c r="B105" s="52">
        <f t="shared" si="37"/>
        <v>110</v>
      </c>
      <c r="C105" s="52">
        <f t="shared" si="38"/>
        <v>52</v>
      </c>
      <c r="D105" s="52">
        <f t="shared" si="38"/>
        <v>58</v>
      </c>
      <c r="E105" s="52">
        <f t="shared" si="41"/>
        <v>41</v>
      </c>
      <c r="F105" s="52">
        <f t="shared" si="39"/>
        <v>110</v>
      </c>
      <c r="G105" s="76">
        <v>52</v>
      </c>
      <c r="H105" s="76">
        <v>58</v>
      </c>
      <c r="I105" s="76">
        <v>41</v>
      </c>
      <c r="J105" s="52">
        <f t="shared" si="40"/>
        <v>0</v>
      </c>
      <c r="K105" s="76">
        <v>0</v>
      </c>
      <c r="L105" s="76">
        <v>0</v>
      </c>
      <c r="M105" s="77">
        <v>0</v>
      </c>
    </row>
    <row r="106" spans="1:13" ht="14.25" customHeight="1">
      <c r="A106" s="26" t="s">
        <v>90</v>
      </c>
      <c r="B106" s="52">
        <f t="shared" si="37"/>
        <v>1189</v>
      </c>
      <c r="C106" s="52">
        <f t="shared" si="38"/>
        <v>584</v>
      </c>
      <c r="D106" s="52">
        <f t="shared" si="38"/>
        <v>605</v>
      </c>
      <c r="E106" s="52">
        <f t="shared" si="41"/>
        <v>420</v>
      </c>
      <c r="F106" s="52">
        <f t="shared" si="39"/>
        <v>1187</v>
      </c>
      <c r="G106" s="76">
        <v>584</v>
      </c>
      <c r="H106" s="76">
        <v>603</v>
      </c>
      <c r="I106" s="76">
        <v>419</v>
      </c>
      <c r="J106" s="52">
        <f t="shared" si="40"/>
        <v>2</v>
      </c>
      <c r="K106" s="76">
        <v>0</v>
      </c>
      <c r="L106" s="76">
        <v>2</v>
      </c>
      <c r="M106" s="77">
        <v>1</v>
      </c>
    </row>
    <row r="107" spans="1:13" ht="14.25" customHeight="1">
      <c r="A107" s="26" t="s">
        <v>91</v>
      </c>
      <c r="B107" s="52">
        <f t="shared" si="37"/>
        <v>626</v>
      </c>
      <c r="C107" s="52">
        <f t="shared" si="38"/>
        <v>288</v>
      </c>
      <c r="D107" s="52">
        <f t="shared" si="38"/>
        <v>338</v>
      </c>
      <c r="E107" s="52">
        <f t="shared" si="41"/>
        <v>232</v>
      </c>
      <c r="F107" s="52">
        <f t="shared" si="39"/>
        <v>625</v>
      </c>
      <c r="G107" s="76">
        <v>287</v>
      </c>
      <c r="H107" s="76">
        <v>338</v>
      </c>
      <c r="I107" s="76">
        <v>231</v>
      </c>
      <c r="J107" s="52">
        <f t="shared" si="40"/>
        <v>1</v>
      </c>
      <c r="K107" s="76">
        <v>1</v>
      </c>
      <c r="L107" s="76">
        <v>0</v>
      </c>
      <c r="M107" s="77">
        <v>1</v>
      </c>
    </row>
    <row r="108" spans="1:13" ht="14.25" customHeight="1">
      <c r="A108" s="26" t="s">
        <v>92</v>
      </c>
      <c r="B108" s="52">
        <f t="shared" si="37"/>
        <v>828</v>
      </c>
      <c r="C108" s="52">
        <f t="shared" si="38"/>
        <v>412</v>
      </c>
      <c r="D108" s="52">
        <f t="shared" si="38"/>
        <v>416</v>
      </c>
      <c r="E108" s="52">
        <f t="shared" si="41"/>
        <v>279</v>
      </c>
      <c r="F108" s="52">
        <f t="shared" si="39"/>
        <v>825</v>
      </c>
      <c r="G108" s="76">
        <v>412</v>
      </c>
      <c r="H108" s="76">
        <v>413</v>
      </c>
      <c r="I108" s="76">
        <v>279</v>
      </c>
      <c r="J108" s="52">
        <f t="shared" si="40"/>
        <v>3</v>
      </c>
      <c r="K108" s="76">
        <v>0</v>
      </c>
      <c r="L108" s="76">
        <v>3</v>
      </c>
      <c r="M108" s="77">
        <v>0</v>
      </c>
    </row>
    <row r="109" spans="1:13" ht="14.25" customHeight="1">
      <c r="A109" s="26" t="s">
        <v>93</v>
      </c>
      <c r="B109" s="52">
        <f t="shared" si="37"/>
        <v>1340</v>
      </c>
      <c r="C109" s="52">
        <f t="shared" si="38"/>
        <v>652</v>
      </c>
      <c r="D109" s="52">
        <f t="shared" si="38"/>
        <v>688</v>
      </c>
      <c r="E109" s="52">
        <f t="shared" si="41"/>
        <v>415</v>
      </c>
      <c r="F109" s="52">
        <f t="shared" si="39"/>
        <v>1330</v>
      </c>
      <c r="G109" s="76">
        <v>647</v>
      </c>
      <c r="H109" s="76">
        <v>683</v>
      </c>
      <c r="I109" s="76">
        <v>411</v>
      </c>
      <c r="J109" s="52">
        <f t="shared" si="40"/>
        <v>10</v>
      </c>
      <c r="K109" s="76">
        <v>5</v>
      </c>
      <c r="L109" s="76">
        <v>5</v>
      </c>
      <c r="M109" s="77">
        <v>4</v>
      </c>
    </row>
    <row r="110" spans="1:13" ht="14.25" customHeight="1" thickBot="1">
      <c r="A110" s="22" t="s">
        <v>32</v>
      </c>
      <c r="B110" s="53">
        <f>SUM(B87:B109)</f>
        <v>28214</v>
      </c>
      <c r="C110" s="59">
        <f>SUM(C87:C109)</f>
        <v>13619</v>
      </c>
      <c r="D110" s="53">
        <f>SUM(D87:D109)</f>
        <v>14595</v>
      </c>
      <c r="E110" s="53">
        <f>SUM(E87:E109)</f>
        <v>10634</v>
      </c>
      <c r="F110" s="53">
        <f aca="true" t="shared" si="42" ref="F110:M110">SUM(F87:F109)</f>
        <v>28040</v>
      </c>
      <c r="G110" s="53">
        <f t="shared" si="42"/>
        <v>13534</v>
      </c>
      <c r="H110" s="53">
        <f t="shared" si="42"/>
        <v>14506</v>
      </c>
      <c r="I110" s="53">
        <f t="shared" si="42"/>
        <v>10540</v>
      </c>
      <c r="J110" s="53">
        <f t="shared" si="42"/>
        <v>174</v>
      </c>
      <c r="K110" s="53">
        <f t="shared" si="42"/>
        <v>85</v>
      </c>
      <c r="L110" s="53">
        <f t="shared" si="42"/>
        <v>89</v>
      </c>
      <c r="M110" s="59">
        <f t="shared" si="42"/>
        <v>94</v>
      </c>
    </row>
    <row r="111" spans="1:13" ht="12" customHeight="1">
      <c r="A111" s="3"/>
      <c r="B111" s="80"/>
      <c r="C111" s="80"/>
      <c r="D111" s="60"/>
      <c r="E111" s="60"/>
      <c r="F111" s="60"/>
      <c r="G111" s="60"/>
      <c r="H111" s="60"/>
      <c r="I111" s="60"/>
      <c r="J111" s="60"/>
      <c r="K111" s="60"/>
      <c r="L111" s="60"/>
      <c r="M111" s="60"/>
    </row>
    <row r="112" spans="1:13" ht="12" customHeight="1" thickBot="1">
      <c r="A112" s="23"/>
      <c r="B112" s="61"/>
      <c r="C112" s="61"/>
      <c r="D112" s="61"/>
      <c r="E112" s="61"/>
      <c r="F112" s="61"/>
      <c r="G112" s="61"/>
      <c r="H112" s="61"/>
      <c r="I112" s="61"/>
      <c r="J112" s="61"/>
      <c r="K112" s="61"/>
      <c r="L112" s="61"/>
      <c r="M112" s="61"/>
    </row>
    <row r="113" spans="1:13" ht="15" customHeight="1">
      <c r="A113" s="24"/>
      <c r="B113" s="56" t="s">
        <v>0</v>
      </c>
      <c r="C113" s="62"/>
      <c r="D113" s="62"/>
      <c r="E113" s="62"/>
      <c r="F113" s="56" t="s">
        <v>1</v>
      </c>
      <c r="G113" s="62"/>
      <c r="H113" s="62"/>
      <c r="I113" s="62"/>
      <c r="J113" s="56" t="s">
        <v>2</v>
      </c>
      <c r="K113" s="62"/>
      <c r="L113" s="62"/>
      <c r="M113" s="78"/>
    </row>
    <row r="114" spans="1:13" ht="15" customHeight="1" thickBot="1">
      <c r="A114" s="25" t="s">
        <v>20</v>
      </c>
      <c r="B114" s="57" t="s">
        <v>4</v>
      </c>
      <c r="C114" s="57" t="s">
        <v>5</v>
      </c>
      <c r="D114" s="57" t="s">
        <v>6</v>
      </c>
      <c r="E114" s="57" t="s">
        <v>7</v>
      </c>
      <c r="F114" s="57" t="s">
        <v>4</v>
      </c>
      <c r="G114" s="57" t="s">
        <v>5</v>
      </c>
      <c r="H114" s="57" t="s">
        <v>6</v>
      </c>
      <c r="I114" s="57" t="s">
        <v>7</v>
      </c>
      <c r="J114" s="57" t="s">
        <v>4</v>
      </c>
      <c r="K114" s="57" t="s">
        <v>5</v>
      </c>
      <c r="L114" s="57" t="s">
        <v>6</v>
      </c>
      <c r="M114" s="81" t="s">
        <v>7</v>
      </c>
    </row>
    <row r="115" spans="1:13" ht="15" customHeight="1">
      <c r="A115" s="19" t="s">
        <v>94</v>
      </c>
      <c r="B115" s="58"/>
      <c r="C115" s="58"/>
      <c r="D115" s="58"/>
      <c r="E115" s="58"/>
      <c r="F115" s="58"/>
      <c r="G115" s="63"/>
      <c r="H115" s="63"/>
      <c r="I115" s="58"/>
      <c r="J115" s="58"/>
      <c r="K115" s="58"/>
      <c r="L115" s="58"/>
      <c r="M115" s="63"/>
    </row>
    <row r="116" spans="1:13" ht="15" customHeight="1">
      <c r="A116" s="26" t="s">
        <v>95</v>
      </c>
      <c r="B116" s="52">
        <f aca="true" t="shared" si="43" ref="B116:B123">SUM(C116+D116)</f>
        <v>1146</v>
      </c>
      <c r="C116" s="52">
        <f aca="true" t="shared" si="44" ref="C116:C123">SUM(G116+K116)</f>
        <v>546</v>
      </c>
      <c r="D116" s="52">
        <f aca="true" t="shared" si="45" ref="D116:E123">H116+L116</f>
        <v>600</v>
      </c>
      <c r="E116" s="52">
        <f>I116+M116</f>
        <v>393</v>
      </c>
      <c r="F116" s="52">
        <f aca="true" t="shared" si="46" ref="F116:F123">SUM(G116:H116)</f>
        <v>1137</v>
      </c>
      <c r="G116" s="76">
        <v>543</v>
      </c>
      <c r="H116" s="76">
        <v>594</v>
      </c>
      <c r="I116" s="76">
        <v>391</v>
      </c>
      <c r="J116" s="52">
        <f aca="true" t="shared" si="47" ref="J116:J123">SUM(K116:L116)</f>
        <v>9</v>
      </c>
      <c r="K116" s="76">
        <v>3</v>
      </c>
      <c r="L116" s="76">
        <v>6</v>
      </c>
      <c r="M116" s="77">
        <v>2</v>
      </c>
    </row>
    <row r="117" spans="1:13" ht="15" customHeight="1">
      <c r="A117" s="26" t="s">
        <v>96</v>
      </c>
      <c r="B117" s="52">
        <f t="shared" si="43"/>
        <v>1212</v>
      </c>
      <c r="C117" s="52">
        <f t="shared" si="44"/>
        <v>590</v>
      </c>
      <c r="D117" s="52">
        <f t="shared" si="45"/>
        <v>622</v>
      </c>
      <c r="E117" s="52">
        <f t="shared" si="45"/>
        <v>417</v>
      </c>
      <c r="F117" s="52">
        <f t="shared" si="46"/>
        <v>1205</v>
      </c>
      <c r="G117" s="76">
        <v>587</v>
      </c>
      <c r="H117" s="76">
        <v>618</v>
      </c>
      <c r="I117" s="76">
        <v>414</v>
      </c>
      <c r="J117" s="52">
        <f t="shared" si="47"/>
        <v>7</v>
      </c>
      <c r="K117" s="76">
        <v>3</v>
      </c>
      <c r="L117" s="76">
        <v>4</v>
      </c>
      <c r="M117" s="77">
        <v>3</v>
      </c>
    </row>
    <row r="118" spans="1:13" ht="15" customHeight="1">
      <c r="A118" s="26" t="s">
        <v>97</v>
      </c>
      <c r="B118" s="52">
        <f t="shared" si="43"/>
        <v>1192</v>
      </c>
      <c r="C118" s="52">
        <f t="shared" si="44"/>
        <v>589</v>
      </c>
      <c r="D118" s="52">
        <f t="shared" si="45"/>
        <v>603</v>
      </c>
      <c r="E118" s="52">
        <f t="shared" si="45"/>
        <v>387</v>
      </c>
      <c r="F118" s="52">
        <f t="shared" si="46"/>
        <v>1188</v>
      </c>
      <c r="G118" s="76">
        <v>588</v>
      </c>
      <c r="H118" s="76">
        <v>600</v>
      </c>
      <c r="I118" s="76">
        <v>386</v>
      </c>
      <c r="J118" s="52">
        <f t="shared" si="47"/>
        <v>4</v>
      </c>
      <c r="K118" s="76">
        <v>1</v>
      </c>
      <c r="L118" s="76">
        <v>3</v>
      </c>
      <c r="M118" s="77">
        <v>1</v>
      </c>
    </row>
    <row r="119" spans="1:13" ht="15" customHeight="1">
      <c r="A119" s="26" t="s">
        <v>98</v>
      </c>
      <c r="B119" s="52">
        <f t="shared" si="43"/>
        <v>1054</v>
      </c>
      <c r="C119" s="52">
        <f t="shared" si="44"/>
        <v>466</v>
      </c>
      <c r="D119" s="52">
        <f t="shared" si="45"/>
        <v>588</v>
      </c>
      <c r="E119" s="52">
        <f t="shared" si="45"/>
        <v>418</v>
      </c>
      <c r="F119" s="52">
        <f t="shared" si="46"/>
        <v>1022</v>
      </c>
      <c r="G119" s="76">
        <v>450</v>
      </c>
      <c r="H119" s="76">
        <v>572</v>
      </c>
      <c r="I119" s="76">
        <v>409</v>
      </c>
      <c r="J119" s="52">
        <f t="shared" si="47"/>
        <v>32</v>
      </c>
      <c r="K119" s="76">
        <v>16</v>
      </c>
      <c r="L119" s="76">
        <v>16</v>
      </c>
      <c r="M119" s="77">
        <v>9</v>
      </c>
    </row>
    <row r="120" spans="1:14" ht="15" customHeight="1">
      <c r="A120" s="26" t="s">
        <v>99</v>
      </c>
      <c r="B120" s="52">
        <f t="shared" si="43"/>
        <v>3044</v>
      </c>
      <c r="C120" s="52">
        <f t="shared" si="44"/>
        <v>1445</v>
      </c>
      <c r="D120" s="52">
        <f t="shared" si="45"/>
        <v>1599</v>
      </c>
      <c r="E120" s="52">
        <f t="shared" si="45"/>
        <v>1236</v>
      </c>
      <c r="F120" s="52">
        <f t="shared" si="46"/>
        <v>3038</v>
      </c>
      <c r="G120" s="76">
        <v>1441</v>
      </c>
      <c r="H120" s="76">
        <v>1597</v>
      </c>
      <c r="I120" s="76">
        <v>1233</v>
      </c>
      <c r="J120" s="52">
        <f t="shared" si="47"/>
        <v>6</v>
      </c>
      <c r="K120" s="76">
        <v>4</v>
      </c>
      <c r="L120" s="76">
        <v>2</v>
      </c>
      <c r="M120" s="77">
        <v>3</v>
      </c>
      <c r="N120" s="74"/>
    </row>
    <row r="121" spans="1:13" ht="15" customHeight="1">
      <c r="A121" s="26" t="s">
        <v>100</v>
      </c>
      <c r="B121" s="52">
        <f t="shared" si="43"/>
        <v>653</v>
      </c>
      <c r="C121" s="52">
        <f t="shared" si="44"/>
        <v>317</v>
      </c>
      <c r="D121" s="52">
        <f t="shared" si="45"/>
        <v>336</v>
      </c>
      <c r="E121" s="52">
        <f t="shared" si="45"/>
        <v>215</v>
      </c>
      <c r="F121" s="52">
        <f t="shared" si="46"/>
        <v>653</v>
      </c>
      <c r="G121" s="76">
        <v>317</v>
      </c>
      <c r="H121" s="76">
        <v>336</v>
      </c>
      <c r="I121" s="76">
        <v>215</v>
      </c>
      <c r="J121" s="52">
        <f t="shared" si="47"/>
        <v>0</v>
      </c>
      <c r="K121" s="76">
        <v>0</v>
      </c>
      <c r="L121" s="76">
        <v>0</v>
      </c>
      <c r="M121" s="77">
        <v>0</v>
      </c>
    </row>
    <row r="122" spans="1:13" ht="15" customHeight="1">
      <c r="A122" s="26" t="s">
        <v>101</v>
      </c>
      <c r="B122" s="52">
        <f t="shared" si="43"/>
        <v>862</v>
      </c>
      <c r="C122" s="52">
        <f t="shared" si="44"/>
        <v>427</v>
      </c>
      <c r="D122" s="52">
        <f t="shared" si="45"/>
        <v>435</v>
      </c>
      <c r="E122" s="52">
        <f t="shared" si="45"/>
        <v>262</v>
      </c>
      <c r="F122" s="52">
        <f t="shared" si="46"/>
        <v>861</v>
      </c>
      <c r="G122" s="76">
        <v>427</v>
      </c>
      <c r="H122" s="76">
        <v>434</v>
      </c>
      <c r="I122" s="76">
        <v>262</v>
      </c>
      <c r="J122" s="52">
        <f t="shared" si="47"/>
        <v>1</v>
      </c>
      <c r="K122" s="76">
        <v>0</v>
      </c>
      <c r="L122" s="76">
        <v>1</v>
      </c>
      <c r="M122" s="77">
        <v>0</v>
      </c>
    </row>
    <row r="123" spans="1:13" ht="15" customHeight="1">
      <c r="A123" s="26" t="s">
        <v>102</v>
      </c>
      <c r="B123" s="52">
        <f t="shared" si="43"/>
        <v>491</v>
      </c>
      <c r="C123" s="52">
        <f t="shared" si="44"/>
        <v>232</v>
      </c>
      <c r="D123" s="52">
        <f t="shared" si="45"/>
        <v>259</v>
      </c>
      <c r="E123" s="52">
        <f t="shared" si="45"/>
        <v>176</v>
      </c>
      <c r="F123" s="52">
        <f t="shared" si="46"/>
        <v>491</v>
      </c>
      <c r="G123" s="76">
        <v>232</v>
      </c>
      <c r="H123" s="76">
        <v>259</v>
      </c>
      <c r="I123" s="76">
        <v>176</v>
      </c>
      <c r="J123" s="52">
        <f t="shared" si="47"/>
        <v>0</v>
      </c>
      <c r="K123" s="76">
        <v>0</v>
      </c>
      <c r="L123" s="76">
        <v>0</v>
      </c>
      <c r="M123" s="77">
        <v>0</v>
      </c>
    </row>
    <row r="124" spans="1:13" ht="15" customHeight="1" thickBot="1">
      <c r="A124" s="22" t="s">
        <v>32</v>
      </c>
      <c r="B124" s="53">
        <f>SUM(B116:B123)</f>
        <v>9654</v>
      </c>
      <c r="C124" s="53">
        <f>SUM(C116:C123)</f>
        <v>4612</v>
      </c>
      <c r="D124" s="53">
        <f>SUM(D116:D123)</f>
        <v>5042</v>
      </c>
      <c r="E124" s="53">
        <f>SUM(E116:E123)</f>
        <v>3504</v>
      </c>
      <c r="F124" s="53">
        <f>SUM(F116:F123)</f>
        <v>9595</v>
      </c>
      <c r="G124" s="59">
        <f>SUM(G116:G123)</f>
        <v>4585</v>
      </c>
      <c r="H124" s="59">
        <f>SUM(H116:H123)</f>
        <v>5010</v>
      </c>
      <c r="I124" s="53">
        <f>SUM(I116:I123)</f>
        <v>3486</v>
      </c>
      <c r="J124" s="53">
        <f>SUM(J116:J123)</f>
        <v>59</v>
      </c>
      <c r="K124" s="53">
        <f>SUM(K116:K123)</f>
        <v>27</v>
      </c>
      <c r="L124" s="53">
        <f>SUM(L116:L123)</f>
        <v>32</v>
      </c>
      <c r="M124" s="59">
        <f>SUM(M116:M123)</f>
        <v>18</v>
      </c>
    </row>
    <row r="125" spans="1:13" ht="15" customHeight="1">
      <c r="A125" s="19" t="s">
        <v>103</v>
      </c>
      <c r="B125" s="52"/>
      <c r="C125" s="52"/>
      <c r="D125" s="52"/>
      <c r="E125" s="52"/>
      <c r="F125" s="52"/>
      <c r="G125" s="75"/>
      <c r="H125" s="52"/>
      <c r="I125" s="52"/>
      <c r="J125" s="52"/>
      <c r="K125" s="52"/>
      <c r="L125" s="52"/>
      <c r="M125" s="75"/>
    </row>
    <row r="126" spans="1:13" ht="15" customHeight="1">
      <c r="A126" s="26" t="s">
        <v>104</v>
      </c>
      <c r="B126" s="52">
        <f aca="true" t="shared" si="48" ref="B126:B131">SUM(C126+D126)</f>
        <v>164</v>
      </c>
      <c r="C126" s="52">
        <f aca="true" t="shared" si="49" ref="C126:D131">SUM(G126+K126)</f>
        <v>79</v>
      </c>
      <c r="D126" s="52">
        <f t="shared" si="49"/>
        <v>85</v>
      </c>
      <c r="E126" s="52">
        <f aca="true" t="shared" si="50" ref="E126:E131">I126+M126</f>
        <v>77</v>
      </c>
      <c r="F126" s="52">
        <f aca="true" t="shared" si="51" ref="F126:F131">SUM(G126:H126)</f>
        <v>161</v>
      </c>
      <c r="G126" s="76">
        <v>77</v>
      </c>
      <c r="H126" s="76">
        <v>84</v>
      </c>
      <c r="I126" s="76">
        <v>75</v>
      </c>
      <c r="J126" s="52">
        <f aca="true" t="shared" si="52" ref="J126:J131">SUM(K126:L126)</f>
        <v>3</v>
      </c>
      <c r="K126" s="76">
        <v>2</v>
      </c>
      <c r="L126" s="76">
        <v>1</v>
      </c>
      <c r="M126" s="77">
        <v>2</v>
      </c>
    </row>
    <row r="127" spans="1:13" ht="15" customHeight="1">
      <c r="A127" s="26" t="s">
        <v>105</v>
      </c>
      <c r="B127" s="52">
        <f t="shared" si="48"/>
        <v>526</v>
      </c>
      <c r="C127" s="52">
        <f t="shared" si="49"/>
        <v>261</v>
      </c>
      <c r="D127" s="52">
        <f t="shared" si="49"/>
        <v>265</v>
      </c>
      <c r="E127" s="52">
        <f t="shared" si="50"/>
        <v>205</v>
      </c>
      <c r="F127" s="52">
        <f t="shared" si="51"/>
        <v>524</v>
      </c>
      <c r="G127" s="76">
        <v>260</v>
      </c>
      <c r="H127" s="76">
        <v>264</v>
      </c>
      <c r="I127" s="76">
        <v>204</v>
      </c>
      <c r="J127" s="52">
        <f t="shared" si="52"/>
        <v>2</v>
      </c>
      <c r="K127" s="76">
        <v>1</v>
      </c>
      <c r="L127" s="76">
        <v>1</v>
      </c>
      <c r="M127" s="77">
        <v>1</v>
      </c>
    </row>
    <row r="128" spans="1:13" ht="15" customHeight="1">
      <c r="A128" s="26" t="s">
        <v>106</v>
      </c>
      <c r="B128" s="52">
        <f t="shared" si="48"/>
        <v>498</v>
      </c>
      <c r="C128" s="52">
        <f t="shared" si="49"/>
        <v>243</v>
      </c>
      <c r="D128" s="52">
        <f t="shared" si="49"/>
        <v>255</v>
      </c>
      <c r="E128" s="52">
        <f t="shared" si="50"/>
        <v>216</v>
      </c>
      <c r="F128" s="52">
        <f t="shared" si="51"/>
        <v>492</v>
      </c>
      <c r="G128" s="76">
        <v>240</v>
      </c>
      <c r="H128" s="76">
        <v>252</v>
      </c>
      <c r="I128" s="76">
        <v>213</v>
      </c>
      <c r="J128" s="52">
        <f t="shared" si="52"/>
        <v>6</v>
      </c>
      <c r="K128" s="76">
        <v>3</v>
      </c>
      <c r="L128" s="76">
        <v>3</v>
      </c>
      <c r="M128" s="77">
        <v>3</v>
      </c>
    </row>
    <row r="129" spans="1:13" ht="15" customHeight="1">
      <c r="A129" s="26" t="s">
        <v>107</v>
      </c>
      <c r="B129" s="52">
        <f t="shared" si="48"/>
        <v>351</v>
      </c>
      <c r="C129" s="52">
        <f t="shared" si="49"/>
        <v>159</v>
      </c>
      <c r="D129" s="52">
        <f t="shared" si="49"/>
        <v>192</v>
      </c>
      <c r="E129" s="52">
        <f t="shared" si="50"/>
        <v>132</v>
      </c>
      <c r="F129" s="52">
        <f t="shared" si="51"/>
        <v>347</v>
      </c>
      <c r="G129" s="76">
        <v>159</v>
      </c>
      <c r="H129" s="76">
        <v>188</v>
      </c>
      <c r="I129" s="76">
        <v>129</v>
      </c>
      <c r="J129" s="52">
        <f t="shared" si="52"/>
        <v>4</v>
      </c>
      <c r="K129" s="76">
        <v>0</v>
      </c>
      <c r="L129" s="76">
        <v>4</v>
      </c>
      <c r="M129" s="77">
        <v>3</v>
      </c>
    </row>
    <row r="130" spans="1:13" ht="15" customHeight="1">
      <c r="A130" s="26" t="s">
        <v>108</v>
      </c>
      <c r="B130" s="52">
        <f t="shared" si="48"/>
        <v>1114</v>
      </c>
      <c r="C130" s="52">
        <f t="shared" si="49"/>
        <v>527</v>
      </c>
      <c r="D130" s="52">
        <f t="shared" si="49"/>
        <v>587</v>
      </c>
      <c r="E130" s="52">
        <f t="shared" si="50"/>
        <v>421</v>
      </c>
      <c r="F130" s="52">
        <f t="shared" si="51"/>
        <v>1110</v>
      </c>
      <c r="G130" s="76">
        <v>527</v>
      </c>
      <c r="H130" s="76">
        <v>583</v>
      </c>
      <c r="I130" s="76">
        <v>419</v>
      </c>
      <c r="J130" s="52">
        <f t="shared" si="52"/>
        <v>4</v>
      </c>
      <c r="K130" s="76">
        <v>0</v>
      </c>
      <c r="L130" s="76">
        <v>4</v>
      </c>
      <c r="M130" s="77">
        <v>2</v>
      </c>
    </row>
    <row r="131" spans="1:13" ht="15" customHeight="1">
      <c r="A131" s="26" t="s">
        <v>109</v>
      </c>
      <c r="B131" s="52">
        <f t="shared" si="48"/>
        <v>880</v>
      </c>
      <c r="C131" s="52">
        <f t="shared" si="49"/>
        <v>429</v>
      </c>
      <c r="D131" s="52">
        <f t="shared" si="49"/>
        <v>451</v>
      </c>
      <c r="E131" s="52">
        <f t="shared" si="50"/>
        <v>333</v>
      </c>
      <c r="F131" s="52">
        <f t="shared" si="51"/>
        <v>874</v>
      </c>
      <c r="G131" s="76">
        <v>426</v>
      </c>
      <c r="H131" s="76">
        <v>448</v>
      </c>
      <c r="I131" s="76">
        <v>330</v>
      </c>
      <c r="J131" s="52">
        <f t="shared" si="52"/>
        <v>6</v>
      </c>
      <c r="K131" s="76">
        <v>3</v>
      </c>
      <c r="L131" s="76">
        <v>3</v>
      </c>
      <c r="M131" s="77">
        <v>3</v>
      </c>
    </row>
    <row r="132" spans="1:13" ht="15" customHeight="1" thickBot="1">
      <c r="A132" s="22" t="s">
        <v>32</v>
      </c>
      <c r="B132" s="53">
        <f>SUM(B126:B131)</f>
        <v>3533</v>
      </c>
      <c r="C132" s="53">
        <f>SUM(C126:C131)</f>
        <v>1698</v>
      </c>
      <c r="D132" s="53">
        <f>SUM(D126:D131)</f>
        <v>1835</v>
      </c>
      <c r="E132" s="53">
        <f>SUM(E126:E131)</f>
        <v>1384</v>
      </c>
      <c r="F132" s="53">
        <f aca="true" t="shared" si="53" ref="F132:M132">SUM(F126:F131)</f>
        <v>3508</v>
      </c>
      <c r="G132" s="59">
        <f t="shared" si="53"/>
        <v>1689</v>
      </c>
      <c r="H132" s="53">
        <f t="shared" si="53"/>
        <v>1819</v>
      </c>
      <c r="I132" s="53">
        <f t="shared" si="53"/>
        <v>1370</v>
      </c>
      <c r="J132" s="53">
        <f t="shared" si="53"/>
        <v>25</v>
      </c>
      <c r="K132" s="53">
        <f t="shared" si="53"/>
        <v>9</v>
      </c>
      <c r="L132" s="53">
        <f t="shared" si="53"/>
        <v>16</v>
      </c>
      <c r="M132" s="59">
        <f t="shared" si="53"/>
        <v>14</v>
      </c>
    </row>
    <row r="133" spans="1:13" ht="15" customHeight="1">
      <c r="A133" s="19" t="s">
        <v>110</v>
      </c>
      <c r="B133" s="58"/>
      <c r="C133" s="58"/>
      <c r="D133" s="58"/>
      <c r="E133" s="58"/>
      <c r="F133" s="58"/>
      <c r="G133" s="58"/>
      <c r="H133" s="58"/>
      <c r="I133" s="58"/>
      <c r="J133" s="58"/>
      <c r="K133" s="58"/>
      <c r="L133" s="58"/>
      <c r="M133" s="63"/>
    </row>
    <row r="134" spans="1:13" ht="15" customHeight="1">
      <c r="A134" s="26" t="s">
        <v>111</v>
      </c>
      <c r="B134" s="52">
        <f aca="true" t="shared" si="54" ref="B134:B146">SUM(C134+D134)</f>
        <v>208</v>
      </c>
      <c r="C134" s="52">
        <f aca="true" t="shared" si="55" ref="C134:D146">SUM(G134+K134)</f>
        <v>108</v>
      </c>
      <c r="D134" s="52">
        <f t="shared" si="55"/>
        <v>100</v>
      </c>
      <c r="E134" s="52">
        <f>I134+M134</f>
        <v>72</v>
      </c>
      <c r="F134" s="52">
        <f aca="true" t="shared" si="56" ref="F134:F146">SUM(G134:H134)</f>
        <v>207</v>
      </c>
      <c r="G134" s="76">
        <v>108</v>
      </c>
      <c r="H134" s="76">
        <v>99</v>
      </c>
      <c r="I134" s="76">
        <v>72</v>
      </c>
      <c r="J134" s="52">
        <f aca="true" t="shared" si="57" ref="J134:J146">SUM(K134:L134)</f>
        <v>1</v>
      </c>
      <c r="K134" s="76">
        <v>0</v>
      </c>
      <c r="L134" s="76">
        <v>1</v>
      </c>
      <c r="M134" s="77">
        <v>0</v>
      </c>
    </row>
    <row r="135" spans="1:13" ht="15" customHeight="1">
      <c r="A135" s="26" t="s">
        <v>112</v>
      </c>
      <c r="B135" s="52">
        <f t="shared" si="54"/>
        <v>344</v>
      </c>
      <c r="C135" s="52">
        <f t="shared" si="55"/>
        <v>165</v>
      </c>
      <c r="D135" s="52">
        <f t="shared" si="55"/>
        <v>179</v>
      </c>
      <c r="E135" s="52">
        <f aca="true" t="shared" si="58" ref="E135:E146">I135+M135</f>
        <v>99</v>
      </c>
      <c r="F135" s="52">
        <f t="shared" si="56"/>
        <v>344</v>
      </c>
      <c r="G135" s="76">
        <v>165</v>
      </c>
      <c r="H135" s="76">
        <v>179</v>
      </c>
      <c r="I135" s="76">
        <v>99</v>
      </c>
      <c r="J135" s="52">
        <f t="shared" si="57"/>
        <v>0</v>
      </c>
      <c r="K135" s="76">
        <v>0</v>
      </c>
      <c r="L135" s="76">
        <v>0</v>
      </c>
      <c r="M135" s="77">
        <v>0</v>
      </c>
    </row>
    <row r="136" spans="1:13" ht="15" customHeight="1">
      <c r="A136" s="26" t="s">
        <v>113</v>
      </c>
      <c r="B136" s="52">
        <f t="shared" si="54"/>
        <v>151</v>
      </c>
      <c r="C136" s="52">
        <f t="shared" si="55"/>
        <v>68</v>
      </c>
      <c r="D136" s="52">
        <f t="shared" si="55"/>
        <v>83</v>
      </c>
      <c r="E136" s="52">
        <f t="shared" si="58"/>
        <v>53</v>
      </c>
      <c r="F136" s="52">
        <f t="shared" si="56"/>
        <v>145</v>
      </c>
      <c r="G136" s="76">
        <v>68</v>
      </c>
      <c r="H136" s="76">
        <v>77</v>
      </c>
      <c r="I136" s="76">
        <v>47</v>
      </c>
      <c r="J136" s="52">
        <f t="shared" si="57"/>
        <v>6</v>
      </c>
      <c r="K136" s="76">
        <v>0</v>
      </c>
      <c r="L136" s="76">
        <v>6</v>
      </c>
      <c r="M136" s="77">
        <v>6</v>
      </c>
    </row>
    <row r="137" spans="1:13" ht="15" customHeight="1">
      <c r="A137" s="26" t="s">
        <v>114</v>
      </c>
      <c r="B137" s="52">
        <f t="shared" si="54"/>
        <v>649</v>
      </c>
      <c r="C137" s="52">
        <f t="shared" si="55"/>
        <v>309</v>
      </c>
      <c r="D137" s="52">
        <f t="shared" si="55"/>
        <v>340</v>
      </c>
      <c r="E137" s="52">
        <f t="shared" si="58"/>
        <v>233</v>
      </c>
      <c r="F137" s="52">
        <f t="shared" si="56"/>
        <v>645</v>
      </c>
      <c r="G137" s="76">
        <v>309</v>
      </c>
      <c r="H137" s="76">
        <v>336</v>
      </c>
      <c r="I137" s="76">
        <v>229</v>
      </c>
      <c r="J137" s="52">
        <f t="shared" si="57"/>
        <v>4</v>
      </c>
      <c r="K137" s="76">
        <v>0</v>
      </c>
      <c r="L137" s="76">
        <v>4</v>
      </c>
      <c r="M137" s="77">
        <v>4</v>
      </c>
    </row>
    <row r="138" spans="1:13" ht="15" customHeight="1">
      <c r="A138" s="26" t="s">
        <v>115</v>
      </c>
      <c r="B138" s="52">
        <f t="shared" si="54"/>
        <v>5495</v>
      </c>
      <c r="C138" s="52">
        <f t="shared" si="55"/>
        <v>2663</v>
      </c>
      <c r="D138" s="52">
        <f t="shared" si="55"/>
        <v>2832</v>
      </c>
      <c r="E138" s="52">
        <f t="shared" si="58"/>
        <v>1916</v>
      </c>
      <c r="F138" s="52">
        <f t="shared" si="56"/>
        <v>5472</v>
      </c>
      <c r="G138" s="76">
        <v>2655</v>
      </c>
      <c r="H138" s="76">
        <v>2817</v>
      </c>
      <c r="I138" s="76">
        <v>1897</v>
      </c>
      <c r="J138" s="52">
        <f t="shared" si="57"/>
        <v>23</v>
      </c>
      <c r="K138" s="76">
        <v>8</v>
      </c>
      <c r="L138" s="76">
        <v>15</v>
      </c>
      <c r="M138" s="77">
        <v>19</v>
      </c>
    </row>
    <row r="139" spans="1:13" ht="15" customHeight="1">
      <c r="A139" s="26" t="s">
        <v>116</v>
      </c>
      <c r="B139" s="52">
        <f t="shared" si="54"/>
        <v>2800</v>
      </c>
      <c r="C139" s="52">
        <f t="shared" si="55"/>
        <v>1355</v>
      </c>
      <c r="D139" s="52">
        <f t="shared" si="55"/>
        <v>1445</v>
      </c>
      <c r="E139" s="52">
        <f t="shared" si="58"/>
        <v>1040</v>
      </c>
      <c r="F139" s="52">
        <f t="shared" si="56"/>
        <v>2735</v>
      </c>
      <c r="G139" s="76">
        <v>1327</v>
      </c>
      <c r="H139" s="76">
        <v>1408</v>
      </c>
      <c r="I139" s="76">
        <v>1014</v>
      </c>
      <c r="J139" s="52">
        <f t="shared" si="57"/>
        <v>65</v>
      </c>
      <c r="K139" s="76">
        <v>28</v>
      </c>
      <c r="L139" s="76">
        <v>37</v>
      </c>
      <c r="M139" s="77">
        <v>26</v>
      </c>
    </row>
    <row r="140" spans="1:13" ht="15" customHeight="1">
      <c r="A140" s="26" t="s">
        <v>117</v>
      </c>
      <c r="B140" s="52">
        <f t="shared" si="54"/>
        <v>1473</v>
      </c>
      <c r="C140" s="52">
        <f t="shared" si="55"/>
        <v>732</v>
      </c>
      <c r="D140" s="52">
        <f t="shared" si="55"/>
        <v>741</v>
      </c>
      <c r="E140" s="52">
        <f t="shared" si="58"/>
        <v>539</v>
      </c>
      <c r="F140" s="52">
        <f t="shared" si="56"/>
        <v>1457</v>
      </c>
      <c r="G140" s="76">
        <v>724</v>
      </c>
      <c r="H140" s="76">
        <v>733</v>
      </c>
      <c r="I140" s="76">
        <v>532</v>
      </c>
      <c r="J140" s="52">
        <f t="shared" si="57"/>
        <v>16</v>
      </c>
      <c r="K140" s="76">
        <v>8</v>
      </c>
      <c r="L140" s="76">
        <v>8</v>
      </c>
      <c r="M140" s="77">
        <v>7</v>
      </c>
    </row>
    <row r="141" spans="1:13" ht="15" customHeight="1">
      <c r="A141" s="26" t="s">
        <v>118</v>
      </c>
      <c r="B141" s="52">
        <f t="shared" si="54"/>
        <v>2624</v>
      </c>
      <c r="C141" s="52">
        <f t="shared" si="55"/>
        <v>1244</v>
      </c>
      <c r="D141" s="52">
        <f t="shared" si="55"/>
        <v>1380</v>
      </c>
      <c r="E141" s="52">
        <f t="shared" si="58"/>
        <v>926</v>
      </c>
      <c r="F141" s="52">
        <f t="shared" si="56"/>
        <v>2620</v>
      </c>
      <c r="G141" s="76">
        <v>1241</v>
      </c>
      <c r="H141" s="76">
        <v>1379</v>
      </c>
      <c r="I141" s="76">
        <v>925</v>
      </c>
      <c r="J141" s="52">
        <f t="shared" si="57"/>
        <v>4</v>
      </c>
      <c r="K141" s="76">
        <v>3</v>
      </c>
      <c r="L141" s="76">
        <v>1</v>
      </c>
      <c r="M141" s="77">
        <v>1</v>
      </c>
    </row>
    <row r="142" spans="1:13" ht="15" customHeight="1">
      <c r="A142" s="26" t="s">
        <v>119</v>
      </c>
      <c r="B142" s="52">
        <f t="shared" si="54"/>
        <v>6074</v>
      </c>
      <c r="C142" s="52">
        <f t="shared" si="55"/>
        <v>2968</v>
      </c>
      <c r="D142" s="52">
        <f t="shared" si="55"/>
        <v>3106</v>
      </c>
      <c r="E142" s="52">
        <f t="shared" si="58"/>
        <v>2338</v>
      </c>
      <c r="F142" s="52">
        <f t="shared" si="56"/>
        <v>6026</v>
      </c>
      <c r="G142" s="76">
        <v>2949</v>
      </c>
      <c r="H142" s="76">
        <v>3077</v>
      </c>
      <c r="I142" s="76">
        <v>2298</v>
      </c>
      <c r="J142" s="52">
        <f t="shared" si="57"/>
        <v>48</v>
      </c>
      <c r="K142" s="76">
        <v>19</v>
      </c>
      <c r="L142" s="76">
        <v>29</v>
      </c>
      <c r="M142" s="77">
        <v>40</v>
      </c>
    </row>
    <row r="143" spans="1:13" ht="15" customHeight="1">
      <c r="A143" s="26" t="s">
        <v>120</v>
      </c>
      <c r="B143" s="52">
        <f t="shared" si="54"/>
        <v>1373</v>
      </c>
      <c r="C143" s="52">
        <f t="shared" si="55"/>
        <v>659</v>
      </c>
      <c r="D143" s="52">
        <f t="shared" si="55"/>
        <v>714</v>
      </c>
      <c r="E143" s="52">
        <f t="shared" si="58"/>
        <v>445</v>
      </c>
      <c r="F143" s="52">
        <f t="shared" si="56"/>
        <v>1366</v>
      </c>
      <c r="G143" s="76">
        <v>657</v>
      </c>
      <c r="H143" s="76">
        <v>709</v>
      </c>
      <c r="I143" s="76">
        <v>442</v>
      </c>
      <c r="J143" s="52">
        <f t="shared" si="57"/>
        <v>7</v>
      </c>
      <c r="K143" s="76">
        <v>2</v>
      </c>
      <c r="L143" s="76">
        <v>5</v>
      </c>
      <c r="M143" s="77">
        <v>3</v>
      </c>
    </row>
    <row r="144" spans="1:13" ht="15" customHeight="1">
      <c r="A144" s="26" t="s">
        <v>121</v>
      </c>
      <c r="B144" s="52">
        <f t="shared" si="54"/>
        <v>976</v>
      </c>
      <c r="C144" s="52">
        <f t="shared" si="55"/>
        <v>461</v>
      </c>
      <c r="D144" s="52">
        <f t="shared" si="55"/>
        <v>515</v>
      </c>
      <c r="E144" s="52">
        <f t="shared" si="58"/>
        <v>335</v>
      </c>
      <c r="F144" s="52">
        <f t="shared" si="56"/>
        <v>973</v>
      </c>
      <c r="G144" s="76">
        <v>459</v>
      </c>
      <c r="H144" s="76">
        <v>514</v>
      </c>
      <c r="I144" s="76">
        <v>332</v>
      </c>
      <c r="J144" s="52">
        <f t="shared" si="57"/>
        <v>3</v>
      </c>
      <c r="K144" s="76">
        <v>2</v>
      </c>
      <c r="L144" s="76">
        <v>1</v>
      </c>
      <c r="M144" s="77">
        <v>3</v>
      </c>
    </row>
    <row r="145" spans="1:13" ht="15" customHeight="1">
      <c r="A145" s="26" t="s">
        <v>122</v>
      </c>
      <c r="B145" s="52">
        <f t="shared" si="54"/>
        <v>469</v>
      </c>
      <c r="C145" s="52">
        <f t="shared" si="55"/>
        <v>234</v>
      </c>
      <c r="D145" s="52">
        <f t="shared" si="55"/>
        <v>235</v>
      </c>
      <c r="E145" s="52">
        <f t="shared" si="58"/>
        <v>138</v>
      </c>
      <c r="F145" s="52">
        <f t="shared" si="56"/>
        <v>469</v>
      </c>
      <c r="G145" s="76">
        <v>234</v>
      </c>
      <c r="H145" s="76">
        <v>235</v>
      </c>
      <c r="I145" s="76">
        <v>138</v>
      </c>
      <c r="J145" s="52">
        <f t="shared" si="57"/>
        <v>0</v>
      </c>
      <c r="K145" s="76">
        <v>0</v>
      </c>
      <c r="L145" s="76">
        <v>0</v>
      </c>
      <c r="M145" s="77">
        <v>0</v>
      </c>
    </row>
    <row r="146" spans="1:13" ht="15" customHeight="1">
      <c r="A146" s="26" t="s">
        <v>123</v>
      </c>
      <c r="B146" s="52">
        <f t="shared" si="54"/>
        <v>386</v>
      </c>
      <c r="C146" s="52">
        <f t="shared" si="55"/>
        <v>189</v>
      </c>
      <c r="D146" s="52">
        <f t="shared" si="55"/>
        <v>197</v>
      </c>
      <c r="E146" s="52">
        <f t="shared" si="58"/>
        <v>120</v>
      </c>
      <c r="F146" s="52">
        <f t="shared" si="56"/>
        <v>386</v>
      </c>
      <c r="G146" s="76">
        <v>189</v>
      </c>
      <c r="H146" s="76">
        <v>197</v>
      </c>
      <c r="I146" s="76">
        <v>120</v>
      </c>
      <c r="J146" s="52">
        <f t="shared" si="57"/>
        <v>0</v>
      </c>
      <c r="K146" s="76">
        <v>0</v>
      </c>
      <c r="L146" s="76">
        <v>0</v>
      </c>
      <c r="M146" s="77">
        <v>0</v>
      </c>
    </row>
    <row r="147" spans="1:13" ht="15" customHeight="1" thickBot="1">
      <c r="A147" s="22" t="s">
        <v>32</v>
      </c>
      <c r="B147" s="53">
        <f>SUM(B134:B146)</f>
        <v>23022</v>
      </c>
      <c r="C147" s="53">
        <f>SUM(C134:C146)</f>
        <v>11155</v>
      </c>
      <c r="D147" s="53">
        <f>SUM(D134:D146)</f>
        <v>11867</v>
      </c>
      <c r="E147" s="53">
        <f>SUM(E134:E146)</f>
        <v>8254</v>
      </c>
      <c r="F147" s="53">
        <f aca="true" t="shared" si="59" ref="F147:M147">SUM(F134:F146)</f>
        <v>22845</v>
      </c>
      <c r="G147" s="53">
        <f t="shared" si="59"/>
        <v>11085</v>
      </c>
      <c r="H147" s="53">
        <f t="shared" si="59"/>
        <v>11760</v>
      </c>
      <c r="I147" s="53">
        <f t="shared" si="59"/>
        <v>8145</v>
      </c>
      <c r="J147" s="53">
        <f t="shared" si="59"/>
        <v>177</v>
      </c>
      <c r="K147" s="53">
        <f t="shared" si="59"/>
        <v>70</v>
      </c>
      <c r="L147" s="59">
        <f t="shared" si="59"/>
        <v>107</v>
      </c>
      <c r="M147" s="59">
        <f t="shared" si="59"/>
        <v>109</v>
      </c>
    </row>
    <row r="148" spans="1:13" ht="14.25" customHeight="1">
      <c r="A148" s="21"/>
      <c r="B148" s="54"/>
      <c r="C148" s="54"/>
      <c r="D148" s="54"/>
      <c r="E148" s="54"/>
      <c r="F148" s="54"/>
      <c r="G148" s="54"/>
      <c r="H148" s="54"/>
      <c r="I148" s="54"/>
      <c r="J148" s="54"/>
      <c r="K148" s="54"/>
      <c r="L148" s="54"/>
      <c r="M148" s="54"/>
    </row>
    <row r="149" spans="1:13" ht="10.5" customHeight="1" thickBot="1">
      <c r="A149" s="21"/>
      <c r="B149" s="55"/>
      <c r="C149" s="55"/>
      <c r="D149" s="55"/>
      <c r="E149" s="55"/>
      <c r="F149" s="55"/>
      <c r="G149" s="55"/>
      <c r="H149" s="55"/>
      <c r="I149" s="55"/>
      <c r="J149" s="55"/>
      <c r="K149" s="55"/>
      <c r="L149" s="55"/>
      <c r="M149" s="54"/>
    </row>
    <row r="150" spans="1:13" ht="16.5" customHeight="1">
      <c r="A150" s="24"/>
      <c r="B150" s="56" t="s">
        <v>0</v>
      </c>
      <c r="C150" s="62"/>
      <c r="D150" s="62"/>
      <c r="E150" s="62"/>
      <c r="F150" s="56" t="s">
        <v>1</v>
      </c>
      <c r="G150" s="62"/>
      <c r="H150" s="62"/>
      <c r="I150" s="62"/>
      <c r="J150" s="56" t="s">
        <v>2</v>
      </c>
      <c r="K150" s="62"/>
      <c r="L150" s="62"/>
      <c r="M150" s="78"/>
    </row>
    <row r="151" spans="1:13" ht="16.5" customHeight="1" thickBot="1">
      <c r="A151" s="25" t="s">
        <v>20</v>
      </c>
      <c r="B151" s="57" t="s">
        <v>4</v>
      </c>
      <c r="C151" s="57" t="s">
        <v>5</v>
      </c>
      <c r="D151" s="57" t="s">
        <v>6</v>
      </c>
      <c r="E151" s="57" t="s">
        <v>7</v>
      </c>
      <c r="F151" s="57" t="s">
        <v>4</v>
      </c>
      <c r="G151" s="57" t="s">
        <v>5</v>
      </c>
      <c r="H151" s="57" t="s">
        <v>6</v>
      </c>
      <c r="I151" s="57" t="s">
        <v>7</v>
      </c>
      <c r="J151" s="57" t="s">
        <v>4</v>
      </c>
      <c r="K151" s="57" t="s">
        <v>5</v>
      </c>
      <c r="L151" s="57" t="s">
        <v>6</v>
      </c>
      <c r="M151" s="79" t="s">
        <v>7</v>
      </c>
    </row>
    <row r="152" spans="1:13" ht="16.5" customHeight="1">
      <c r="A152" s="18" t="s">
        <v>124</v>
      </c>
      <c r="B152" s="58"/>
      <c r="C152" s="58"/>
      <c r="D152" s="58"/>
      <c r="E152" s="58"/>
      <c r="F152" s="58"/>
      <c r="G152" s="58"/>
      <c r="H152" s="58"/>
      <c r="I152" s="58"/>
      <c r="J152" s="58"/>
      <c r="K152" s="58"/>
      <c r="L152" s="58"/>
      <c r="M152" s="63"/>
    </row>
    <row r="153" spans="1:13" ht="16.5" customHeight="1">
      <c r="A153" s="27" t="s">
        <v>125</v>
      </c>
      <c r="B153" s="52">
        <f aca="true" t="shared" si="60" ref="B153:B165">SUM(C153+D153)</f>
        <v>4848</v>
      </c>
      <c r="C153" s="52">
        <f aca="true" t="shared" si="61" ref="C153:D165">SUM(G153+K153)</f>
        <v>2343</v>
      </c>
      <c r="D153" s="52">
        <f t="shared" si="61"/>
        <v>2505</v>
      </c>
      <c r="E153" s="52">
        <f>I153+M153</f>
        <v>1708</v>
      </c>
      <c r="F153" s="52">
        <f aca="true" t="shared" si="62" ref="F153:F165">SUM(G153:H153)</f>
        <v>4817</v>
      </c>
      <c r="G153" s="76">
        <v>2330</v>
      </c>
      <c r="H153" s="76">
        <v>2487</v>
      </c>
      <c r="I153" s="76">
        <v>1696</v>
      </c>
      <c r="J153" s="52">
        <f>SUM(K153+L153)</f>
        <v>31</v>
      </c>
      <c r="K153" s="76">
        <v>13</v>
      </c>
      <c r="L153" s="76">
        <v>18</v>
      </c>
      <c r="M153" s="77">
        <v>12</v>
      </c>
    </row>
    <row r="154" spans="1:13" ht="16.5" customHeight="1">
      <c r="A154" s="27" t="s">
        <v>126</v>
      </c>
      <c r="B154" s="52">
        <f t="shared" si="60"/>
        <v>2385</v>
      </c>
      <c r="C154" s="52">
        <f t="shared" si="61"/>
        <v>1128</v>
      </c>
      <c r="D154" s="52">
        <f t="shared" si="61"/>
        <v>1257</v>
      </c>
      <c r="E154" s="52">
        <f aca="true" t="shared" si="63" ref="E154:E165">I154+M154</f>
        <v>844</v>
      </c>
      <c r="F154" s="52">
        <f t="shared" si="62"/>
        <v>2376</v>
      </c>
      <c r="G154" s="76">
        <v>1123</v>
      </c>
      <c r="H154" s="76">
        <v>1253</v>
      </c>
      <c r="I154" s="76">
        <v>838</v>
      </c>
      <c r="J154" s="52">
        <f aca="true" t="shared" si="64" ref="J154:J165">SUM(K154:L154)</f>
        <v>9</v>
      </c>
      <c r="K154" s="76">
        <v>5</v>
      </c>
      <c r="L154" s="76">
        <v>4</v>
      </c>
      <c r="M154" s="77">
        <v>6</v>
      </c>
    </row>
    <row r="155" spans="1:13" ht="16.5" customHeight="1">
      <c r="A155" s="27" t="s">
        <v>127</v>
      </c>
      <c r="B155" s="52">
        <f t="shared" si="60"/>
        <v>371</v>
      </c>
      <c r="C155" s="52">
        <f t="shared" si="61"/>
        <v>192</v>
      </c>
      <c r="D155" s="52">
        <f t="shared" si="61"/>
        <v>179</v>
      </c>
      <c r="E155" s="52">
        <f t="shared" si="63"/>
        <v>110</v>
      </c>
      <c r="F155" s="52">
        <f t="shared" si="62"/>
        <v>371</v>
      </c>
      <c r="G155" s="76">
        <v>192</v>
      </c>
      <c r="H155" s="76">
        <v>179</v>
      </c>
      <c r="I155" s="76">
        <v>110</v>
      </c>
      <c r="J155" s="52">
        <f t="shared" si="64"/>
        <v>0</v>
      </c>
      <c r="K155" s="76">
        <v>0</v>
      </c>
      <c r="L155" s="76">
        <v>0</v>
      </c>
      <c r="M155" s="77">
        <v>0</v>
      </c>
    </row>
    <row r="156" spans="1:13" ht="16.5" customHeight="1">
      <c r="A156" s="27" t="s">
        <v>128</v>
      </c>
      <c r="B156" s="52">
        <f t="shared" si="60"/>
        <v>4</v>
      </c>
      <c r="C156" s="52">
        <f t="shared" si="61"/>
        <v>1</v>
      </c>
      <c r="D156" s="52">
        <f t="shared" si="61"/>
        <v>3</v>
      </c>
      <c r="E156" s="52">
        <f t="shared" si="63"/>
        <v>1</v>
      </c>
      <c r="F156" s="52">
        <f t="shared" si="62"/>
        <v>4</v>
      </c>
      <c r="G156" s="76">
        <v>1</v>
      </c>
      <c r="H156" s="76">
        <v>3</v>
      </c>
      <c r="I156" s="76">
        <v>1</v>
      </c>
      <c r="J156" s="52">
        <f t="shared" si="64"/>
        <v>0</v>
      </c>
      <c r="K156" s="76">
        <v>0</v>
      </c>
      <c r="L156" s="76">
        <v>0</v>
      </c>
      <c r="M156" s="77">
        <v>0</v>
      </c>
    </row>
    <row r="157" spans="1:13" ht="16.5" customHeight="1">
      <c r="A157" s="27" t="s">
        <v>129</v>
      </c>
      <c r="B157" s="52">
        <f t="shared" si="60"/>
        <v>433</v>
      </c>
      <c r="C157" s="52">
        <f t="shared" si="61"/>
        <v>218</v>
      </c>
      <c r="D157" s="52">
        <f t="shared" si="61"/>
        <v>215</v>
      </c>
      <c r="E157" s="52">
        <f t="shared" si="63"/>
        <v>126</v>
      </c>
      <c r="F157" s="52">
        <f t="shared" si="62"/>
        <v>433</v>
      </c>
      <c r="G157" s="76">
        <v>218</v>
      </c>
      <c r="H157" s="76">
        <v>215</v>
      </c>
      <c r="I157" s="76">
        <v>126</v>
      </c>
      <c r="J157" s="52">
        <f t="shared" si="64"/>
        <v>0</v>
      </c>
      <c r="K157" s="76">
        <v>0</v>
      </c>
      <c r="L157" s="76">
        <v>0</v>
      </c>
      <c r="M157" s="77">
        <v>0</v>
      </c>
    </row>
    <row r="158" spans="1:13" ht="16.5" customHeight="1">
      <c r="A158" s="27" t="s">
        <v>130</v>
      </c>
      <c r="B158" s="52">
        <f t="shared" si="60"/>
        <v>518</v>
      </c>
      <c r="C158" s="52">
        <f t="shared" si="61"/>
        <v>251</v>
      </c>
      <c r="D158" s="52">
        <f t="shared" si="61"/>
        <v>267</v>
      </c>
      <c r="E158" s="52">
        <f t="shared" si="63"/>
        <v>172</v>
      </c>
      <c r="F158" s="52">
        <f t="shared" si="62"/>
        <v>517</v>
      </c>
      <c r="G158" s="76">
        <v>250</v>
      </c>
      <c r="H158" s="76">
        <v>267</v>
      </c>
      <c r="I158" s="76">
        <v>171</v>
      </c>
      <c r="J158" s="52">
        <f t="shared" si="64"/>
        <v>1</v>
      </c>
      <c r="K158" s="76">
        <v>1</v>
      </c>
      <c r="L158" s="76">
        <v>0</v>
      </c>
      <c r="M158" s="77">
        <v>1</v>
      </c>
    </row>
    <row r="159" spans="1:13" ht="16.5" customHeight="1">
      <c r="A159" s="27" t="s">
        <v>131</v>
      </c>
      <c r="B159" s="52">
        <f t="shared" si="60"/>
        <v>713</v>
      </c>
      <c r="C159" s="52">
        <f t="shared" si="61"/>
        <v>340</v>
      </c>
      <c r="D159" s="52">
        <f t="shared" si="61"/>
        <v>373</v>
      </c>
      <c r="E159" s="52">
        <f t="shared" si="63"/>
        <v>215</v>
      </c>
      <c r="F159" s="52">
        <f t="shared" si="62"/>
        <v>708</v>
      </c>
      <c r="G159" s="76">
        <v>338</v>
      </c>
      <c r="H159" s="76">
        <v>370</v>
      </c>
      <c r="I159" s="76">
        <v>213</v>
      </c>
      <c r="J159" s="52">
        <f t="shared" si="64"/>
        <v>5</v>
      </c>
      <c r="K159" s="76">
        <v>2</v>
      </c>
      <c r="L159" s="76">
        <v>3</v>
      </c>
      <c r="M159" s="77">
        <v>2</v>
      </c>
    </row>
    <row r="160" spans="1:13" ht="16.5" customHeight="1">
      <c r="A160" s="27" t="s">
        <v>132</v>
      </c>
      <c r="B160" s="52">
        <f t="shared" si="60"/>
        <v>359</v>
      </c>
      <c r="C160" s="52">
        <f t="shared" si="61"/>
        <v>165</v>
      </c>
      <c r="D160" s="52">
        <f t="shared" si="61"/>
        <v>194</v>
      </c>
      <c r="E160" s="52">
        <f t="shared" si="63"/>
        <v>107</v>
      </c>
      <c r="F160" s="52">
        <f t="shared" si="62"/>
        <v>359</v>
      </c>
      <c r="G160" s="76">
        <v>165</v>
      </c>
      <c r="H160" s="76">
        <v>194</v>
      </c>
      <c r="I160" s="76">
        <v>107</v>
      </c>
      <c r="J160" s="52">
        <f t="shared" si="64"/>
        <v>0</v>
      </c>
      <c r="K160" s="76">
        <v>0</v>
      </c>
      <c r="L160" s="76">
        <v>0</v>
      </c>
      <c r="M160" s="77">
        <v>0</v>
      </c>
    </row>
    <row r="161" spans="1:13" ht="16.5" customHeight="1">
      <c r="A161" s="27" t="s">
        <v>133</v>
      </c>
      <c r="B161" s="52">
        <f t="shared" si="60"/>
        <v>93</v>
      </c>
      <c r="C161" s="52">
        <f t="shared" si="61"/>
        <v>43</v>
      </c>
      <c r="D161" s="52">
        <f t="shared" si="61"/>
        <v>50</v>
      </c>
      <c r="E161" s="52">
        <f t="shared" si="63"/>
        <v>31</v>
      </c>
      <c r="F161" s="52">
        <f t="shared" si="62"/>
        <v>93</v>
      </c>
      <c r="G161" s="76">
        <v>43</v>
      </c>
      <c r="H161" s="76">
        <v>50</v>
      </c>
      <c r="I161" s="76">
        <v>31</v>
      </c>
      <c r="J161" s="52">
        <f t="shared" si="64"/>
        <v>0</v>
      </c>
      <c r="K161" s="76">
        <v>0</v>
      </c>
      <c r="L161" s="76">
        <v>0</v>
      </c>
      <c r="M161" s="77">
        <v>0</v>
      </c>
    </row>
    <row r="162" spans="1:13" ht="16.5" customHeight="1">
      <c r="A162" s="27" t="s">
        <v>134</v>
      </c>
      <c r="B162" s="52">
        <f t="shared" si="60"/>
        <v>82</v>
      </c>
      <c r="C162" s="52">
        <f t="shared" si="61"/>
        <v>46</v>
      </c>
      <c r="D162" s="52">
        <f t="shared" si="61"/>
        <v>36</v>
      </c>
      <c r="E162" s="52">
        <f t="shared" si="63"/>
        <v>31</v>
      </c>
      <c r="F162" s="52">
        <f t="shared" si="62"/>
        <v>77</v>
      </c>
      <c r="G162" s="76">
        <v>41</v>
      </c>
      <c r="H162" s="76">
        <v>36</v>
      </c>
      <c r="I162" s="76">
        <v>26</v>
      </c>
      <c r="J162" s="52">
        <f t="shared" si="64"/>
        <v>5</v>
      </c>
      <c r="K162" s="76">
        <v>5</v>
      </c>
      <c r="L162" s="76">
        <v>0</v>
      </c>
      <c r="M162" s="77">
        <v>5</v>
      </c>
    </row>
    <row r="163" spans="1:13" ht="16.5" customHeight="1">
      <c r="A163" s="27" t="s">
        <v>135</v>
      </c>
      <c r="B163" s="52">
        <f t="shared" si="60"/>
        <v>390</v>
      </c>
      <c r="C163" s="52">
        <f t="shared" si="61"/>
        <v>195</v>
      </c>
      <c r="D163" s="52">
        <f t="shared" si="61"/>
        <v>195</v>
      </c>
      <c r="E163" s="52">
        <f t="shared" si="63"/>
        <v>122</v>
      </c>
      <c r="F163" s="52">
        <f t="shared" si="62"/>
        <v>385</v>
      </c>
      <c r="G163" s="76">
        <v>194</v>
      </c>
      <c r="H163" s="76">
        <v>191</v>
      </c>
      <c r="I163" s="76">
        <v>120</v>
      </c>
      <c r="J163" s="52">
        <f t="shared" si="64"/>
        <v>5</v>
      </c>
      <c r="K163" s="76">
        <v>1</v>
      </c>
      <c r="L163" s="76">
        <v>4</v>
      </c>
      <c r="M163" s="77">
        <v>2</v>
      </c>
    </row>
    <row r="164" spans="1:13" ht="16.5" customHeight="1">
      <c r="A164" s="27" t="s">
        <v>136</v>
      </c>
      <c r="B164" s="52">
        <f t="shared" si="60"/>
        <v>530</v>
      </c>
      <c r="C164" s="52">
        <f t="shared" si="61"/>
        <v>245</v>
      </c>
      <c r="D164" s="52">
        <f t="shared" si="61"/>
        <v>285</v>
      </c>
      <c r="E164" s="52">
        <f t="shared" si="63"/>
        <v>191</v>
      </c>
      <c r="F164" s="52">
        <f t="shared" si="62"/>
        <v>518</v>
      </c>
      <c r="G164" s="76">
        <v>238</v>
      </c>
      <c r="H164" s="76">
        <v>280</v>
      </c>
      <c r="I164" s="76">
        <v>181</v>
      </c>
      <c r="J164" s="52">
        <f t="shared" si="64"/>
        <v>12</v>
      </c>
      <c r="K164" s="76">
        <v>7</v>
      </c>
      <c r="L164" s="76">
        <v>5</v>
      </c>
      <c r="M164" s="77">
        <v>10</v>
      </c>
    </row>
    <row r="165" spans="1:13" ht="16.5" customHeight="1">
      <c r="A165" s="27" t="s">
        <v>137</v>
      </c>
      <c r="B165" s="52">
        <f t="shared" si="60"/>
        <v>416</v>
      </c>
      <c r="C165" s="52">
        <f t="shared" si="61"/>
        <v>213</v>
      </c>
      <c r="D165" s="52">
        <f t="shared" si="61"/>
        <v>203</v>
      </c>
      <c r="E165" s="52">
        <f t="shared" si="63"/>
        <v>140</v>
      </c>
      <c r="F165" s="52">
        <f t="shared" si="62"/>
        <v>413</v>
      </c>
      <c r="G165" s="76">
        <v>212</v>
      </c>
      <c r="H165" s="76">
        <v>201</v>
      </c>
      <c r="I165" s="76">
        <v>139</v>
      </c>
      <c r="J165" s="52">
        <f t="shared" si="64"/>
        <v>3</v>
      </c>
      <c r="K165" s="76">
        <v>1</v>
      </c>
      <c r="L165" s="76">
        <v>2</v>
      </c>
      <c r="M165" s="77">
        <v>1</v>
      </c>
    </row>
    <row r="166" spans="1:13" ht="16.5" customHeight="1" thickBot="1">
      <c r="A166" s="20" t="s">
        <v>32</v>
      </c>
      <c r="B166" s="53">
        <f aca="true" t="shared" si="65" ref="B166:M166">SUM(B153:B165)</f>
        <v>11142</v>
      </c>
      <c r="C166" s="53">
        <f t="shared" si="65"/>
        <v>5380</v>
      </c>
      <c r="D166" s="53">
        <f t="shared" si="65"/>
        <v>5762</v>
      </c>
      <c r="E166" s="53">
        <f t="shared" si="65"/>
        <v>3798</v>
      </c>
      <c r="F166" s="53">
        <f t="shared" si="65"/>
        <v>11071</v>
      </c>
      <c r="G166" s="53">
        <f t="shared" si="65"/>
        <v>5345</v>
      </c>
      <c r="H166" s="53">
        <f t="shared" si="65"/>
        <v>5726</v>
      </c>
      <c r="I166" s="53">
        <f t="shared" si="65"/>
        <v>3759</v>
      </c>
      <c r="J166" s="53">
        <f t="shared" si="65"/>
        <v>71</v>
      </c>
      <c r="K166" s="53">
        <f t="shared" si="65"/>
        <v>35</v>
      </c>
      <c r="L166" s="59">
        <f t="shared" si="65"/>
        <v>36</v>
      </c>
      <c r="M166" s="59">
        <f t="shared" si="65"/>
        <v>39</v>
      </c>
    </row>
    <row r="167" spans="1:13" ht="16.5" customHeight="1">
      <c r="A167" s="18" t="s">
        <v>138</v>
      </c>
      <c r="B167" s="52"/>
      <c r="C167" s="52"/>
      <c r="D167" s="52"/>
      <c r="E167" s="52"/>
      <c r="F167" s="52"/>
      <c r="G167" s="52"/>
      <c r="H167" s="52"/>
      <c r="I167" s="52"/>
      <c r="J167" s="52"/>
      <c r="K167" s="52"/>
      <c r="L167" s="52"/>
      <c r="M167" s="75"/>
    </row>
    <row r="168" spans="1:13" ht="16.5" customHeight="1">
      <c r="A168" s="27" t="s">
        <v>139</v>
      </c>
      <c r="B168" s="52">
        <f>SUM(C168+D168)</f>
        <v>3187</v>
      </c>
      <c r="C168" s="52">
        <f aca="true" t="shared" si="66" ref="C168:D172">SUM(G168+K168)</f>
        <v>1507</v>
      </c>
      <c r="D168" s="52">
        <f t="shared" si="66"/>
        <v>1680</v>
      </c>
      <c r="E168" s="52">
        <f>I168+M168</f>
        <v>1126</v>
      </c>
      <c r="F168" s="52">
        <f>SUM(G168:H168)</f>
        <v>3136</v>
      </c>
      <c r="G168" s="76">
        <v>1482</v>
      </c>
      <c r="H168" s="76">
        <v>1654</v>
      </c>
      <c r="I168" s="76">
        <v>1110</v>
      </c>
      <c r="J168" s="52">
        <f>SUM(K168+L168)</f>
        <v>51</v>
      </c>
      <c r="K168" s="76">
        <v>25</v>
      </c>
      <c r="L168" s="76">
        <v>26</v>
      </c>
      <c r="M168" s="77">
        <v>16</v>
      </c>
    </row>
    <row r="169" spans="1:13" ht="16.5" customHeight="1">
      <c r="A169" s="27" t="s">
        <v>140</v>
      </c>
      <c r="B169" s="52">
        <f>SUM(C169+D169)</f>
        <v>1201</v>
      </c>
      <c r="C169" s="52">
        <f t="shared" si="66"/>
        <v>573</v>
      </c>
      <c r="D169" s="52">
        <f t="shared" si="66"/>
        <v>628</v>
      </c>
      <c r="E169" s="52">
        <f>I169+M169</f>
        <v>359</v>
      </c>
      <c r="F169" s="52">
        <f>SUM(G169:H169)</f>
        <v>1200</v>
      </c>
      <c r="G169" s="76">
        <v>573</v>
      </c>
      <c r="H169" s="76">
        <v>627</v>
      </c>
      <c r="I169" s="76">
        <v>359</v>
      </c>
      <c r="J169" s="52">
        <f>SUM(K169:L169)</f>
        <v>1</v>
      </c>
      <c r="K169" s="76">
        <v>0</v>
      </c>
      <c r="L169" s="76">
        <v>1</v>
      </c>
      <c r="M169" s="77">
        <v>0</v>
      </c>
    </row>
    <row r="170" spans="1:13" ht="16.5" customHeight="1">
      <c r="A170" s="27" t="s">
        <v>141</v>
      </c>
      <c r="B170" s="52">
        <f>SUM(C170+D170)</f>
        <v>126</v>
      </c>
      <c r="C170" s="52">
        <f t="shared" si="66"/>
        <v>43</v>
      </c>
      <c r="D170" s="52">
        <f t="shared" si="66"/>
        <v>83</v>
      </c>
      <c r="E170" s="52">
        <f>I170+M170</f>
        <v>72</v>
      </c>
      <c r="F170" s="52">
        <f>SUM(G170:H170)</f>
        <v>126</v>
      </c>
      <c r="G170" s="76">
        <v>43</v>
      </c>
      <c r="H170" s="76">
        <v>83</v>
      </c>
      <c r="I170" s="76">
        <v>72</v>
      </c>
      <c r="J170" s="52">
        <f>SUM(K170:L170)</f>
        <v>0</v>
      </c>
      <c r="K170" s="76">
        <v>0</v>
      </c>
      <c r="L170" s="76">
        <v>0</v>
      </c>
      <c r="M170" s="77">
        <v>0</v>
      </c>
    </row>
    <row r="171" spans="1:13" ht="16.5" customHeight="1">
      <c r="A171" s="27" t="s">
        <v>142</v>
      </c>
      <c r="B171" s="52">
        <f>SUM(C171+D171)</f>
        <v>474</v>
      </c>
      <c r="C171" s="52">
        <f t="shared" si="66"/>
        <v>229</v>
      </c>
      <c r="D171" s="52">
        <f t="shared" si="66"/>
        <v>245</v>
      </c>
      <c r="E171" s="52">
        <f>I171+M171</f>
        <v>149</v>
      </c>
      <c r="F171" s="52">
        <f>SUM(G171:H171)</f>
        <v>474</v>
      </c>
      <c r="G171" s="76">
        <v>229</v>
      </c>
      <c r="H171" s="76">
        <v>245</v>
      </c>
      <c r="I171" s="76">
        <v>149</v>
      </c>
      <c r="J171" s="52">
        <f>SUM(K171:L171)</f>
        <v>0</v>
      </c>
      <c r="K171" s="76">
        <v>0</v>
      </c>
      <c r="L171" s="76">
        <v>0</v>
      </c>
      <c r="M171" s="77">
        <v>0</v>
      </c>
    </row>
    <row r="172" spans="1:13" ht="16.5" customHeight="1">
      <c r="A172" s="27" t="s">
        <v>143</v>
      </c>
      <c r="B172" s="52">
        <f>SUM(C172+D172)</f>
        <v>1142</v>
      </c>
      <c r="C172" s="52">
        <f t="shared" si="66"/>
        <v>529</v>
      </c>
      <c r="D172" s="52">
        <f t="shared" si="66"/>
        <v>613</v>
      </c>
      <c r="E172" s="52">
        <f>I172+M172</f>
        <v>384</v>
      </c>
      <c r="F172" s="52">
        <f>SUM(G172:H172)</f>
        <v>1126</v>
      </c>
      <c r="G172" s="76">
        <v>521</v>
      </c>
      <c r="H172" s="76">
        <v>605</v>
      </c>
      <c r="I172" s="76">
        <v>381</v>
      </c>
      <c r="J172" s="52">
        <f>SUM(K172+L172)</f>
        <v>16</v>
      </c>
      <c r="K172" s="76">
        <v>8</v>
      </c>
      <c r="L172" s="76">
        <v>8</v>
      </c>
      <c r="M172" s="77">
        <v>3</v>
      </c>
    </row>
    <row r="173" spans="1:13" ht="16.5" customHeight="1" thickBot="1">
      <c r="A173" s="20" t="s">
        <v>32</v>
      </c>
      <c r="B173" s="53">
        <f>SUM(B168:B172)</f>
        <v>6130</v>
      </c>
      <c r="C173" s="53">
        <f>SUM(C168:C172)</f>
        <v>2881</v>
      </c>
      <c r="D173" s="53">
        <f>SUM(D168:D172)</f>
        <v>3249</v>
      </c>
      <c r="E173" s="53">
        <f>SUM(E168:E172)</f>
        <v>2090</v>
      </c>
      <c r="F173" s="53">
        <f aca="true" t="shared" si="67" ref="F173:M173">SUM(F168:F172)</f>
        <v>6062</v>
      </c>
      <c r="G173" s="53">
        <f t="shared" si="67"/>
        <v>2848</v>
      </c>
      <c r="H173" s="53">
        <f t="shared" si="67"/>
        <v>3214</v>
      </c>
      <c r="I173" s="53">
        <f t="shared" si="67"/>
        <v>2071</v>
      </c>
      <c r="J173" s="53">
        <f t="shared" si="67"/>
        <v>68</v>
      </c>
      <c r="K173" s="53">
        <f t="shared" si="67"/>
        <v>33</v>
      </c>
      <c r="L173" s="59">
        <f t="shared" si="67"/>
        <v>35</v>
      </c>
      <c r="M173" s="59">
        <f t="shared" si="67"/>
        <v>19</v>
      </c>
    </row>
    <row r="174" spans="1:13" ht="16.5" customHeight="1" thickBot="1">
      <c r="A174" s="28" t="s">
        <v>19</v>
      </c>
      <c r="B174" s="64">
        <f aca="true" t="shared" si="68" ref="B174:M174">SUM(B40+B44+B55+B64+B85+B110+B124+B132+B147+B166+B173)</f>
        <v>125953</v>
      </c>
      <c r="C174" s="64">
        <f t="shared" si="68"/>
        <v>60699</v>
      </c>
      <c r="D174" s="64">
        <f t="shared" si="68"/>
        <v>65254</v>
      </c>
      <c r="E174" s="64">
        <f t="shared" si="68"/>
        <v>46225</v>
      </c>
      <c r="F174" s="64">
        <f t="shared" si="68"/>
        <v>124876</v>
      </c>
      <c r="G174" s="64">
        <f t="shared" si="68"/>
        <v>60155</v>
      </c>
      <c r="H174" s="64">
        <f t="shared" si="68"/>
        <v>64721</v>
      </c>
      <c r="I174" s="64">
        <f t="shared" si="68"/>
        <v>45603</v>
      </c>
      <c r="J174" s="64">
        <f t="shared" si="68"/>
        <v>1077</v>
      </c>
      <c r="K174" s="64">
        <f t="shared" si="68"/>
        <v>544</v>
      </c>
      <c r="L174" s="64">
        <f t="shared" si="68"/>
        <v>533</v>
      </c>
      <c r="M174" s="82">
        <f t="shared" si="68"/>
        <v>622</v>
      </c>
    </row>
    <row r="175" spans="1:14" ht="12" customHeight="1">
      <c r="A175" s="2"/>
      <c r="B175" s="2"/>
      <c r="C175" s="2"/>
      <c r="D175" s="2"/>
      <c r="E175" s="2"/>
      <c r="F175" s="2"/>
      <c r="G175" s="2"/>
      <c r="H175" s="2"/>
      <c r="I175" s="2"/>
      <c r="J175" s="2"/>
      <c r="K175" s="2"/>
      <c r="L175" s="2"/>
      <c r="M175" s="2"/>
      <c r="N175" s="73"/>
    </row>
    <row r="176" spans="1:14" ht="18" customHeight="1">
      <c r="A176" s="2"/>
      <c r="B176" s="2"/>
      <c r="C176" s="2"/>
      <c r="D176" s="2"/>
      <c r="E176" s="2"/>
      <c r="F176" s="2"/>
      <c r="G176" s="2"/>
      <c r="H176" s="2"/>
      <c r="I176" s="2"/>
      <c r="J176" s="2"/>
      <c r="K176" s="2"/>
      <c r="L176" s="2"/>
      <c r="M176" s="2"/>
      <c r="N176" s="73"/>
    </row>
    <row r="177" spans="1:14" ht="17.25">
      <c r="A177" s="88" t="s">
        <v>200</v>
      </c>
      <c r="B177" s="88"/>
      <c r="C177" s="88"/>
      <c r="D177" s="88"/>
      <c r="E177" s="88"/>
      <c r="F177" s="88"/>
      <c r="G177" s="29"/>
      <c r="H177" s="30"/>
      <c r="I177" s="30"/>
      <c r="J177" s="30"/>
      <c r="K177" s="30"/>
      <c r="L177" s="30"/>
      <c r="M177" s="30"/>
      <c r="N177" s="83"/>
    </row>
    <row r="179" spans="1:14" ht="14.25" customHeight="1">
      <c r="A179" s="31" t="s">
        <v>157</v>
      </c>
      <c r="B179" s="31" t="s">
        <v>144</v>
      </c>
      <c r="C179" s="31">
        <v>1</v>
      </c>
      <c r="D179" s="31">
        <v>2</v>
      </c>
      <c r="E179" s="31">
        <v>3</v>
      </c>
      <c r="F179" s="31">
        <v>4</v>
      </c>
      <c r="G179" s="31">
        <v>5</v>
      </c>
      <c r="H179" s="31">
        <v>6</v>
      </c>
      <c r="I179" s="31">
        <v>7</v>
      </c>
      <c r="J179" s="31">
        <v>8</v>
      </c>
      <c r="K179" s="32">
        <v>9</v>
      </c>
      <c r="L179" s="33" t="s">
        <v>161</v>
      </c>
      <c r="M179" s="32" t="s">
        <v>162</v>
      </c>
      <c r="N179" s="33" t="s">
        <v>163</v>
      </c>
    </row>
    <row r="180" spans="1:14" ht="13.5">
      <c r="A180" s="34" t="s">
        <v>164</v>
      </c>
      <c r="B180" s="84">
        <v>625</v>
      </c>
      <c r="C180" s="84">
        <v>708</v>
      </c>
      <c r="D180" s="84">
        <v>648</v>
      </c>
      <c r="E180" s="84">
        <v>683</v>
      </c>
      <c r="F180" s="84">
        <v>659</v>
      </c>
      <c r="G180" s="84">
        <v>651</v>
      </c>
      <c r="H180" s="84">
        <v>692</v>
      </c>
      <c r="I180" s="84">
        <v>658</v>
      </c>
      <c r="J180" s="84">
        <v>639</v>
      </c>
      <c r="K180" s="36">
        <v>668</v>
      </c>
      <c r="L180" s="35">
        <f>SUM(B180:F180)</f>
        <v>3323</v>
      </c>
      <c r="M180" s="36">
        <f>SUM(G180:K180)</f>
        <v>3308</v>
      </c>
      <c r="N180" s="35">
        <f>SUM(L180:M180)</f>
        <v>6631</v>
      </c>
    </row>
    <row r="181" spans="1:14" ht="13.5">
      <c r="A181" s="37" t="s">
        <v>165</v>
      </c>
      <c r="B181" s="85">
        <v>612</v>
      </c>
      <c r="C181" s="85">
        <v>602</v>
      </c>
      <c r="D181" s="85">
        <v>600</v>
      </c>
      <c r="E181" s="85">
        <v>620</v>
      </c>
      <c r="F181" s="85">
        <v>655</v>
      </c>
      <c r="G181" s="85">
        <v>637</v>
      </c>
      <c r="H181" s="85">
        <v>651</v>
      </c>
      <c r="I181" s="85">
        <v>619</v>
      </c>
      <c r="J181" s="85">
        <v>664</v>
      </c>
      <c r="K181" s="39">
        <v>631</v>
      </c>
      <c r="L181" s="38">
        <f>SUM(B181:F181)</f>
        <v>3089</v>
      </c>
      <c r="M181" s="39">
        <f>SUM(G181:K181)</f>
        <v>3202</v>
      </c>
      <c r="N181" s="38">
        <f>SUM(L181:M181)</f>
        <v>6291</v>
      </c>
    </row>
    <row r="182" spans="1:14" ht="13.5">
      <c r="A182" s="40" t="s">
        <v>155</v>
      </c>
      <c r="B182" s="41">
        <f>SUM(B180:B181)</f>
        <v>1237</v>
      </c>
      <c r="C182" s="41">
        <f aca="true" t="shared" si="69" ref="C182:K182">SUM(C180:C181)</f>
        <v>1310</v>
      </c>
      <c r="D182" s="41">
        <f t="shared" si="69"/>
        <v>1248</v>
      </c>
      <c r="E182" s="41">
        <f t="shared" si="69"/>
        <v>1303</v>
      </c>
      <c r="F182" s="41">
        <f t="shared" si="69"/>
        <v>1314</v>
      </c>
      <c r="G182" s="41">
        <f t="shared" si="69"/>
        <v>1288</v>
      </c>
      <c r="H182" s="41">
        <f t="shared" si="69"/>
        <v>1343</v>
      </c>
      <c r="I182" s="41">
        <f t="shared" si="69"/>
        <v>1277</v>
      </c>
      <c r="J182" s="41">
        <f t="shared" si="69"/>
        <v>1303</v>
      </c>
      <c r="K182" s="41">
        <f t="shared" si="69"/>
        <v>1299</v>
      </c>
      <c r="L182" s="42">
        <f>SUM(B182:F182)</f>
        <v>6412</v>
      </c>
      <c r="M182" s="43">
        <f>SUM(G182:K182)</f>
        <v>6510</v>
      </c>
      <c r="N182" s="42">
        <f>SUM(L182:M182)</f>
        <v>12922</v>
      </c>
    </row>
    <row r="183" spans="1:14" ht="13.5">
      <c r="A183" s="31" t="s">
        <v>157</v>
      </c>
      <c r="B183" s="31" t="s">
        <v>145</v>
      </c>
      <c r="C183" s="31">
        <v>11</v>
      </c>
      <c r="D183" s="31">
        <v>12</v>
      </c>
      <c r="E183" s="31">
        <v>13</v>
      </c>
      <c r="F183" s="31">
        <v>14</v>
      </c>
      <c r="G183" s="31">
        <v>15</v>
      </c>
      <c r="H183" s="31">
        <v>16</v>
      </c>
      <c r="I183" s="31">
        <v>17</v>
      </c>
      <c r="J183" s="31">
        <v>18</v>
      </c>
      <c r="K183" s="32">
        <v>19</v>
      </c>
      <c r="L183" s="33" t="s">
        <v>166</v>
      </c>
      <c r="M183" s="32" t="s">
        <v>167</v>
      </c>
      <c r="N183" s="33" t="s">
        <v>168</v>
      </c>
    </row>
    <row r="184" spans="1:14" ht="13.5">
      <c r="A184" s="34" t="s">
        <v>169</v>
      </c>
      <c r="B184" s="84">
        <v>606</v>
      </c>
      <c r="C184" s="84">
        <v>669</v>
      </c>
      <c r="D184" s="84">
        <v>678</v>
      </c>
      <c r="E184" s="84">
        <v>669</v>
      </c>
      <c r="F184" s="84">
        <v>673</v>
      </c>
      <c r="G184" s="84">
        <v>708</v>
      </c>
      <c r="H184" s="84">
        <v>653</v>
      </c>
      <c r="I184" s="84">
        <v>690</v>
      </c>
      <c r="J184" s="84">
        <v>711</v>
      </c>
      <c r="K184" s="36">
        <v>722</v>
      </c>
      <c r="L184" s="35">
        <f>SUM(B184:F184)</f>
        <v>3295</v>
      </c>
      <c r="M184" s="36">
        <f>SUM(G184:K184)</f>
        <v>3484</v>
      </c>
      <c r="N184" s="35">
        <f>SUM(L184:M184)</f>
        <v>6779</v>
      </c>
    </row>
    <row r="185" spans="1:14" ht="13.5">
      <c r="A185" s="37" t="s">
        <v>170</v>
      </c>
      <c r="B185" s="85">
        <v>610</v>
      </c>
      <c r="C185" s="85">
        <v>649</v>
      </c>
      <c r="D185" s="85">
        <v>598</v>
      </c>
      <c r="E185" s="85">
        <v>609</v>
      </c>
      <c r="F185" s="85">
        <v>611</v>
      </c>
      <c r="G185" s="85">
        <v>665</v>
      </c>
      <c r="H185" s="85">
        <v>664</v>
      </c>
      <c r="I185" s="85">
        <v>699</v>
      </c>
      <c r="J185" s="85">
        <v>683</v>
      </c>
      <c r="K185" s="39">
        <v>754</v>
      </c>
      <c r="L185" s="38">
        <f>SUM(B185:F185)</f>
        <v>3077</v>
      </c>
      <c r="M185" s="39">
        <f>SUM(G185:K185)</f>
        <v>3465</v>
      </c>
      <c r="N185" s="38">
        <f>SUM(L185:M185)</f>
        <v>6542</v>
      </c>
    </row>
    <row r="186" spans="1:14" ht="13.5">
      <c r="A186" s="40" t="s">
        <v>155</v>
      </c>
      <c r="B186" s="41">
        <f>SUM(B184:B185)</f>
        <v>1216</v>
      </c>
      <c r="C186" s="41">
        <f aca="true" t="shared" si="70" ref="C186:K186">SUM(C184:C185)</f>
        <v>1318</v>
      </c>
      <c r="D186" s="41">
        <f t="shared" si="70"/>
        <v>1276</v>
      </c>
      <c r="E186" s="41">
        <f t="shared" si="70"/>
        <v>1278</v>
      </c>
      <c r="F186" s="41">
        <f t="shared" si="70"/>
        <v>1284</v>
      </c>
      <c r="G186" s="41">
        <f t="shared" si="70"/>
        <v>1373</v>
      </c>
      <c r="H186" s="41">
        <f t="shared" si="70"/>
        <v>1317</v>
      </c>
      <c r="I186" s="41">
        <f t="shared" si="70"/>
        <v>1389</v>
      </c>
      <c r="J186" s="41">
        <f t="shared" si="70"/>
        <v>1394</v>
      </c>
      <c r="K186" s="41">
        <f t="shared" si="70"/>
        <v>1476</v>
      </c>
      <c r="L186" s="42">
        <f>SUM(B186:F186)</f>
        <v>6372</v>
      </c>
      <c r="M186" s="43">
        <f>SUM(G186:K186)</f>
        <v>6949</v>
      </c>
      <c r="N186" s="42">
        <f>SUM(L186:M186)</f>
        <v>13321</v>
      </c>
    </row>
    <row r="187" spans="1:14" ht="13.5">
      <c r="A187" s="31" t="s">
        <v>157</v>
      </c>
      <c r="B187" s="31" t="s">
        <v>146</v>
      </c>
      <c r="C187" s="31">
        <v>21</v>
      </c>
      <c r="D187" s="31">
        <v>22</v>
      </c>
      <c r="E187" s="31">
        <v>23</v>
      </c>
      <c r="F187" s="31">
        <v>24</v>
      </c>
      <c r="G187" s="31">
        <v>25</v>
      </c>
      <c r="H187" s="31">
        <v>26</v>
      </c>
      <c r="I187" s="31">
        <v>27</v>
      </c>
      <c r="J187" s="31">
        <v>28</v>
      </c>
      <c r="K187" s="32">
        <v>29</v>
      </c>
      <c r="L187" s="33" t="s">
        <v>171</v>
      </c>
      <c r="M187" s="32" t="s">
        <v>172</v>
      </c>
      <c r="N187" s="33" t="s">
        <v>173</v>
      </c>
    </row>
    <row r="188" spans="1:14" ht="13.5">
      <c r="A188" s="34" t="s">
        <v>169</v>
      </c>
      <c r="B188" s="84">
        <v>754</v>
      </c>
      <c r="C188" s="84">
        <v>774</v>
      </c>
      <c r="D188" s="84">
        <v>737</v>
      </c>
      <c r="E188" s="84">
        <v>755</v>
      </c>
      <c r="F188" s="84">
        <v>798</v>
      </c>
      <c r="G188" s="84">
        <v>839</v>
      </c>
      <c r="H188" s="84">
        <v>877</v>
      </c>
      <c r="I188" s="84">
        <v>917</v>
      </c>
      <c r="J188" s="84">
        <v>954</v>
      </c>
      <c r="K188" s="36">
        <v>1077</v>
      </c>
      <c r="L188" s="35">
        <f>SUM(B188:F188)</f>
        <v>3818</v>
      </c>
      <c r="M188" s="36">
        <f>SUM(G188:K188)</f>
        <v>4664</v>
      </c>
      <c r="N188" s="35">
        <f>SUM(L188:M188)</f>
        <v>8482</v>
      </c>
    </row>
    <row r="189" spans="1:14" ht="13.5">
      <c r="A189" s="37" t="s">
        <v>170</v>
      </c>
      <c r="B189" s="85">
        <v>735</v>
      </c>
      <c r="C189" s="85">
        <v>723</v>
      </c>
      <c r="D189" s="85">
        <v>783</v>
      </c>
      <c r="E189" s="85">
        <v>866</v>
      </c>
      <c r="F189" s="85">
        <v>800</v>
      </c>
      <c r="G189" s="85">
        <v>921</v>
      </c>
      <c r="H189" s="85">
        <v>871</v>
      </c>
      <c r="I189" s="85">
        <v>1059</v>
      </c>
      <c r="J189" s="85">
        <v>992</v>
      </c>
      <c r="K189" s="39">
        <v>1081</v>
      </c>
      <c r="L189" s="38">
        <f>SUM(B189:F189)</f>
        <v>3907</v>
      </c>
      <c r="M189" s="39">
        <f>SUM(G189:K189)</f>
        <v>4924</v>
      </c>
      <c r="N189" s="38">
        <f>SUM(L189:M189)</f>
        <v>8831</v>
      </c>
    </row>
    <row r="190" spans="1:14" ht="13.5">
      <c r="A190" s="40" t="s">
        <v>155</v>
      </c>
      <c r="B190" s="41">
        <f>SUM(B188:B189)</f>
        <v>1489</v>
      </c>
      <c r="C190" s="41">
        <f aca="true" t="shared" si="71" ref="C190:K190">SUM(C188:C189)</f>
        <v>1497</v>
      </c>
      <c r="D190" s="41">
        <f t="shared" si="71"/>
        <v>1520</v>
      </c>
      <c r="E190" s="41">
        <f t="shared" si="71"/>
        <v>1621</v>
      </c>
      <c r="F190" s="41">
        <f t="shared" si="71"/>
        <v>1598</v>
      </c>
      <c r="G190" s="41">
        <f t="shared" si="71"/>
        <v>1760</v>
      </c>
      <c r="H190" s="41">
        <f t="shared" si="71"/>
        <v>1748</v>
      </c>
      <c r="I190" s="41">
        <f t="shared" si="71"/>
        <v>1976</v>
      </c>
      <c r="J190" s="41">
        <f t="shared" si="71"/>
        <v>1946</v>
      </c>
      <c r="K190" s="41">
        <f t="shared" si="71"/>
        <v>2158</v>
      </c>
      <c r="L190" s="42">
        <f>SUM(B190:F190)</f>
        <v>7725</v>
      </c>
      <c r="M190" s="43">
        <f>SUM(G190:K190)</f>
        <v>9588</v>
      </c>
      <c r="N190" s="42">
        <f>SUM(L190:M190)</f>
        <v>17313</v>
      </c>
    </row>
    <row r="191" spans="1:14" ht="13.5">
      <c r="A191" s="31" t="s">
        <v>157</v>
      </c>
      <c r="B191" s="31" t="s">
        <v>147</v>
      </c>
      <c r="C191" s="31">
        <v>31</v>
      </c>
      <c r="D191" s="31">
        <v>32</v>
      </c>
      <c r="E191" s="31">
        <v>33</v>
      </c>
      <c r="F191" s="31">
        <v>34</v>
      </c>
      <c r="G191" s="31">
        <v>35</v>
      </c>
      <c r="H191" s="31">
        <v>36</v>
      </c>
      <c r="I191" s="31">
        <v>37</v>
      </c>
      <c r="J191" s="31">
        <v>38</v>
      </c>
      <c r="K191" s="32">
        <v>39</v>
      </c>
      <c r="L191" s="33" t="s">
        <v>174</v>
      </c>
      <c r="M191" s="32" t="s">
        <v>175</v>
      </c>
      <c r="N191" s="33" t="s">
        <v>176</v>
      </c>
    </row>
    <row r="192" spans="1:14" ht="13.5">
      <c r="A192" s="34" t="s">
        <v>169</v>
      </c>
      <c r="B192" s="84">
        <v>1020</v>
      </c>
      <c r="C192" s="84">
        <v>1009</v>
      </c>
      <c r="D192" s="84">
        <v>1007</v>
      </c>
      <c r="E192" s="84">
        <v>997</v>
      </c>
      <c r="F192" s="84">
        <v>957</v>
      </c>
      <c r="G192" s="84">
        <v>943</v>
      </c>
      <c r="H192" s="84">
        <v>934</v>
      </c>
      <c r="I192" s="84">
        <v>681</v>
      </c>
      <c r="J192" s="84">
        <v>919</v>
      </c>
      <c r="K192" s="36">
        <v>804</v>
      </c>
      <c r="L192" s="35">
        <f>SUM(B192:F192)</f>
        <v>4990</v>
      </c>
      <c r="M192" s="36">
        <f>SUM(G192:K192)</f>
        <v>4281</v>
      </c>
      <c r="N192" s="35">
        <f>SUM(L192:M192)</f>
        <v>9271</v>
      </c>
    </row>
    <row r="193" spans="1:14" ht="13.5">
      <c r="A193" s="37" t="s">
        <v>170</v>
      </c>
      <c r="B193" s="85">
        <v>1148</v>
      </c>
      <c r="C193" s="85">
        <v>1056</v>
      </c>
      <c r="D193" s="85">
        <v>1099</v>
      </c>
      <c r="E193" s="85">
        <v>1065</v>
      </c>
      <c r="F193" s="85">
        <v>1010</v>
      </c>
      <c r="G193" s="85">
        <v>1005</v>
      </c>
      <c r="H193" s="85">
        <v>983</v>
      </c>
      <c r="I193" s="85">
        <v>730</v>
      </c>
      <c r="J193" s="85">
        <v>953</v>
      </c>
      <c r="K193" s="39">
        <v>824</v>
      </c>
      <c r="L193" s="38">
        <f>SUM(B193:F193)</f>
        <v>5378</v>
      </c>
      <c r="M193" s="39">
        <f>SUM(G193:K193)</f>
        <v>4495</v>
      </c>
      <c r="N193" s="38">
        <f>SUM(L193:M193)</f>
        <v>9873</v>
      </c>
    </row>
    <row r="194" spans="1:14" ht="13.5">
      <c r="A194" s="40" t="s">
        <v>155</v>
      </c>
      <c r="B194" s="41">
        <f>SUM(B192:B193)</f>
        <v>2168</v>
      </c>
      <c r="C194" s="41">
        <f aca="true" t="shared" si="72" ref="C194:K194">SUM(C192:C193)</f>
        <v>2065</v>
      </c>
      <c r="D194" s="41">
        <f t="shared" si="72"/>
        <v>2106</v>
      </c>
      <c r="E194" s="41">
        <f t="shared" si="72"/>
        <v>2062</v>
      </c>
      <c r="F194" s="41">
        <f t="shared" si="72"/>
        <v>1967</v>
      </c>
      <c r="G194" s="41">
        <f t="shared" si="72"/>
        <v>1948</v>
      </c>
      <c r="H194" s="41">
        <f t="shared" si="72"/>
        <v>1917</v>
      </c>
      <c r="I194" s="41">
        <f t="shared" si="72"/>
        <v>1411</v>
      </c>
      <c r="J194" s="41">
        <f t="shared" si="72"/>
        <v>1872</v>
      </c>
      <c r="K194" s="41">
        <f t="shared" si="72"/>
        <v>1628</v>
      </c>
      <c r="L194" s="42">
        <f>SUM(B194:F194)</f>
        <v>10368</v>
      </c>
      <c r="M194" s="43">
        <f>SUM(G194:K194)</f>
        <v>8776</v>
      </c>
      <c r="N194" s="42">
        <f>SUM(L194:M194)</f>
        <v>19144</v>
      </c>
    </row>
    <row r="195" spans="1:14" ht="13.5">
      <c r="A195" s="31" t="s">
        <v>157</v>
      </c>
      <c r="B195" s="31" t="s">
        <v>148</v>
      </c>
      <c r="C195" s="31">
        <v>41</v>
      </c>
      <c r="D195" s="31">
        <v>42</v>
      </c>
      <c r="E195" s="31">
        <v>43</v>
      </c>
      <c r="F195" s="31">
        <v>44</v>
      </c>
      <c r="G195" s="31">
        <v>45</v>
      </c>
      <c r="H195" s="31">
        <v>46</v>
      </c>
      <c r="I195" s="31">
        <v>47</v>
      </c>
      <c r="J195" s="31">
        <v>48</v>
      </c>
      <c r="K195" s="32">
        <v>49</v>
      </c>
      <c r="L195" s="33" t="s">
        <v>177</v>
      </c>
      <c r="M195" s="32" t="s">
        <v>178</v>
      </c>
      <c r="N195" s="33" t="s">
        <v>179</v>
      </c>
    </row>
    <row r="196" spans="1:14" ht="13.5">
      <c r="A196" s="34" t="s">
        <v>169</v>
      </c>
      <c r="B196" s="84">
        <v>787</v>
      </c>
      <c r="C196" s="84">
        <v>771</v>
      </c>
      <c r="D196" s="84">
        <v>706</v>
      </c>
      <c r="E196" s="84">
        <v>672</v>
      </c>
      <c r="F196" s="84">
        <v>744</v>
      </c>
      <c r="G196" s="84">
        <v>716</v>
      </c>
      <c r="H196" s="84">
        <v>658</v>
      </c>
      <c r="I196" s="84">
        <v>742</v>
      </c>
      <c r="J196" s="84">
        <v>778</v>
      </c>
      <c r="K196" s="36">
        <v>730</v>
      </c>
      <c r="L196" s="35">
        <f>SUM(B196:F196)</f>
        <v>3680</v>
      </c>
      <c r="M196" s="36">
        <f>SUM(G196:K196)</f>
        <v>3624</v>
      </c>
      <c r="N196" s="35">
        <f>SUM(L196:M196)</f>
        <v>7304</v>
      </c>
    </row>
    <row r="197" spans="1:14" ht="13.5">
      <c r="A197" s="37" t="s">
        <v>170</v>
      </c>
      <c r="B197" s="85">
        <v>847</v>
      </c>
      <c r="C197" s="85">
        <v>811</v>
      </c>
      <c r="D197" s="85">
        <v>787</v>
      </c>
      <c r="E197" s="85">
        <v>733</v>
      </c>
      <c r="F197" s="85">
        <v>778</v>
      </c>
      <c r="G197" s="85">
        <v>745</v>
      </c>
      <c r="H197" s="85">
        <v>704</v>
      </c>
      <c r="I197" s="85">
        <v>745</v>
      </c>
      <c r="J197" s="85">
        <v>772</v>
      </c>
      <c r="K197" s="39">
        <v>835</v>
      </c>
      <c r="L197" s="38">
        <f>SUM(B197:F197)</f>
        <v>3956</v>
      </c>
      <c r="M197" s="39">
        <f>SUM(G197:K197)</f>
        <v>3801</v>
      </c>
      <c r="N197" s="38">
        <f>SUM(L197:M197)</f>
        <v>7757</v>
      </c>
    </row>
    <row r="198" spans="1:14" ht="13.5">
      <c r="A198" s="40" t="s">
        <v>155</v>
      </c>
      <c r="B198" s="41">
        <f>SUM(B196:B197)</f>
        <v>1634</v>
      </c>
      <c r="C198" s="41">
        <f aca="true" t="shared" si="73" ref="C198:K198">SUM(C196:C197)</f>
        <v>1582</v>
      </c>
      <c r="D198" s="41">
        <f t="shared" si="73"/>
        <v>1493</v>
      </c>
      <c r="E198" s="41">
        <f t="shared" si="73"/>
        <v>1405</v>
      </c>
      <c r="F198" s="41">
        <f t="shared" si="73"/>
        <v>1522</v>
      </c>
      <c r="G198" s="41">
        <f t="shared" si="73"/>
        <v>1461</v>
      </c>
      <c r="H198" s="41">
        <f t="shared" si="73"/>
        <v>1362</v>
      </c>
      <c r="I198" s="41">
        <f t="shared" si="73"/>
        <v>1487</v>
      </c>
      <c r="J198" s="41">
        <f t="shared" si="73"/>
        <v>1550</v>
      </c>
      <c r="K198" s="41">
        <f t="shared" si="73"/>
        <v>1565</v>
      </c>
      <c r="L198" s="42">
        <f>SUM(B198:F198)</f>
        <v>7636</v>
      </c>
      <c r="M198" s="43">
        <f>SUM(G198:K198)</f>
        <v>7425</v>
      </c>
      <c r="N198" s="42">
        <f>SUM(L198:M198)</f>
        <v>15061</v>
      </c>
    </row>
    <row r="199" spans="1:14" ht="13.5">
      <c r="A199" s="31" t="s">
        <v>157</v>
      </c>
      <c r="B199" s="31" t="s">
        <v>149</v>
      </c>
      <c r="C199" s="31">
        <v>51</v>
      </c>
      <c r="D199" s="31">
        <v>52</v>
      </c>
      <c r="E199" s="31">
        <v>53</v>
      </c>
      <c r="F199" s="31">
        <v>54</v>
      </c>
      <c r="G199" s="31">
        <v>55</v>
      </c>
      <c r="H199" s="31">
        <v>56</v>
      </c>
      <c r="I199" s="31">
        <v>57</v>
      </c>
      <c r="J199" s="31">
        <v>58</v>
      </c>
      <c r="K199" s="32">
        <v>59</v>
      </c>
      <c r="L199" s="33" t="s">
        <v>180</v>
      </c>
      <c r="M199" s="32" t="s">
        <v>181</v>
      </c>
      <c r="N199" s="33" t="s">
        <v>182</v>
      </c>
    </row>
    <row r="200" spans="1:14" ht="13.5">
      <c r="A200" s="34" t="s">
        <v>169</v>
      </c>
      <c r="B200" s="84">
        <v>799</v>
      </c>
      <c r="C200" s="84">
        <v>843</v>
      </c>
      <c r="D200" s="84">
        <v>961</v>
      </c>
      <c r="E200" s="84">
        <v>946</v>
      </c>
      <c r="F200" s="84">
        <v>1129</v>
      </c>
      <c r="G200" s="84">
        <v>1110</v>
      </c>
      <c r="H200" s="84">
        <v>1141</v>
      </c>
      <c r="I200" s="84">
        <v>654</v>
      </c>
      <c r="J200" s="84">
        <v>683</v>
      </c>
      <c r="K200" s="36">
        <v>937</v>
      </c>
      <c r="L200" s="35">
        <f>SUM(B200:F200)</f>
        <v>4678</v>
      </c>
      <c r="M200" s="36">
        <f>SUM(G200:K200)</f>
        <v>4525</v>
      </c>
      <c r="N200" s="35">
        <f>SUM(L200:M200)</f>
        <v>9203</v>
      </c>
    </row>
    <row r="201" spans="1:14" ht="13.5">
      <c r="A201" s="37" t="s">
        <v>170</v>
      </c>
      <c r="B201" s="85">
        <v>915</v>
      </c>
      <c r="C201" s="85">
        <v>951</v>
      </c>
      <c r="D201" s="85">
        <v>975</v>
      </c>
      <c r="E201" s="85">
        <v>1073</v>
      </c>
      <c r="F201" s="85">
        <v>1248</v>
      </c>
      <c r="G201" s="85">
        <v>1210</v>
      </c>
      <c r="H201" s="85">
        <v>1245</v>
      </c>
      <c r="I201" s="85">
        <v>679</v>
      </c>
      <c r="J201" s="85">
        <v>785</v>
      </c>
      <c r="K201" s="39">
        <v>985</v>
      </c>
      <c r="L201" s="38">
        <f>SUM(B201:F201)</f>
        <v>5162</v>
      </c>
      <c r="M201" s="39">
        <f>SUM(G201:K201)</f>
        <v>4904</v>
      </c>
      <c r="N201" s="38">
        <f>SUM(L201:M201)</f>
        <v>10066</v>
      </c>
    </row>
    <row r="202" spans="1:14" ht="13.5">
      <c r="A202" s="40" t="s">
        <v>155</v>
      </c>
      <c r="B202" s="41">
        <f>SUM(B200:B201)</f>
        <v>1714</v>
      </c>
      <c r="C202" s="41">
        <f aca="true" t="shared" si="74" ref="C202:K202">SUM(C200:C201)</f>
        <v>1794</v>
      </c>
      <c r="D202" s="41">
        <f t="shared" si="74"/>
        <v>1936</v>
      </c>
      <c r="E202" s="41">
        <f t="shared" si="74"/>
        <v>2019</v>
      </c>
      <c r="F202" s="41">
        <f t="shared" si="74"/>
        <v>2377</v>
      </c>
      <c r="G202" s="41">
        <f t="shared" si="74"/>
        <v>2320</v>
      </c>
      <c r="H202" s="41">
        <f t="shared" si="74"/>
        <v>2386</v>
      </c>
      <c r="I202" s="41">
        <f t="shared" si="74"/>
        <v>1333</v>
      </c>
      <c r="J202" s="41">
        <f t="shared" si="74"/>
        <v>1468</v>
      </c>
      <c r="K202" s="41">
        <f t="shared" si="74"/>
        <v>1922</v>
      </c>
      <c r="L202" s="42">
        <f>SUM(B202:F202)</f>
        <v>9840</v>
      </c>
      <c r="M202" s="43">
        <f>SUM(G202:K202)</f>
        <v>9429</v>
      </c>
      <c r="N202" s="42">
        <f>SUM(L202:M202)</f>
        <v>19269</v>
      </c>
    </row>
    <row r="203" spans="1:14" ht="13.5">
      <c r="A203" s="31" t="s">
        <v>157</v>
      </c>
      <c r="B203" s="31" t="s">
        <v>150</v>
      </c>
      <c r="C203" s="31">
        <v>61</v>
      </c>
      <c r="D203" s="31">
        <v>62</v>
      </c>
      <c r="E203" s="31">
        <v>63</v>
      </c>
      <c r="F203" s="31">
        <v>64</v>
      </c>
      <c r="G203" s="31">
        <v>65</v>
      </c>
      <c r="H203" s="31">
        <v>66</v>
      </c>
      <c r="I203" s="31">
        <v>67</v>
      </c>
      <c r="J203" s="31">
        <v>68</v>
      </c>
      <c r="K203" s="32">
        <v>69</v>
      </c>
      <c r="L203" s="33" t="s">
        <v>183</v>
      </c>
      <c r="M203" s="32" t="s">
        <v>184</v>
      </c>
      <c r="N203" s="33" t="s">
        <v>185</v>
      </c>
    </row>
    <row r="204" spans="1:14" ht="13.5">
      <c r="A204" s="34" t="s">
        <v>169</v>
      </c>
      <c r="B204" s="84">
        <v>889</v>
      </c>
      <c r="C204" s="84">
        <v>901</v>
      </c>
      <c r="D204" s="84">
        <v>978</v>
      </c>
      <c r="E204" s="84">
        <v>802</v>
      </c>
      <c r="F204" s="84">
        <v>732</v>
      </c>
      <c r="G204" s="84">
        <v>659</v>
      </c>
      <c r="H204" s="84">
        <v>744</v>
      </c>
      <c r="I204" s="84">
        <v>790</v>
      </c>
      <c r="J204" s="84">
        <v>682</v>
      </c>
      <c r="K204" s="36">
        <v>545</v>
      </c>
      <c r="L204" s="35">
        <f>SUM(B204:F204)</f>
        <v>4302</v>
      </c>
      <c r="M204" s="36">
        <f>SUM(G204:K204)</f>
        <v>3420</v>
      </c>
      <c r="N204" s="35">
        <f>SUM(L204:M204)</f>
        <v>7722</v>
      </c>
    </row>
    <row r="205" spans="1:14" ht="13.5">
      <c r="A205" s="37" t="s">
        <v>170</v>
      </c>
      <c r="B205" s="85">
        <v>988</v>
      </c>
      <c r="C205" s="85">
        <v>1013</v>
      </c>
      <c r="D205" s="85">
        <v>1002</v>
      </c>
      <c r="E205" s="85">
        <v>852</v>
      </c>
      <c r="F205" s="85">
        <v>662</v>
      </c>
      <c r="G205" s="85">
        <v>722</v>
      </c>
      <c r="H205" s="85">
        <v>713</v>
      </c>
      <c r="I205" s="85">
        <v>714</v>
      </c>
      <c r="J205" s="85">
        <v>618</v>
      </c>
      <c r="K205" s="39">
        <v>622</v>
      </c>
      <c r="L205" s="38">
        <f>SUM(B205:F205)</f>
        <v>4517</v>
      </c>
      <c r="M205" s="39">
        <f>SUM(G205:K205)</f>
        <v>3389</v>
      </c>
      <c r="N205" s="38">
        <f>SUM(L205:M205)</f>
        <v>7906</v>
      </c>
    </row>
    <row r="206" spans="1:14" ht="13.5">
      <c r="A206" s="40" t="s">
        <v>155</v>
      </c>
      <c r="B206" s="41">
        <f>SUM(B204:B205)</f>
        <v>1877</v>
      </c>
      <c r="C206" s="41">
        <f aca="true" t="shared" si="75" ref="C206:K206">SUM(C204:C205)</f>
        <v>1914</v>
      </c>
      <c r="D206" s="41">
        <f t="shared" si="75"/>
        <v>1980</v>
      </c>
      <c r="E206" s="41">
        <f t="shared" si="75"/>
        <v>1654</v>
      </c>
      <c r="F206" s="41">
        <f t="shared" si="75"/>
        <v>1394</v>
      </c>
      <c r="G206" s="41">
        <f t="shared" si="75"/>
        <v>1381</v>
      </c>
      <c r="H206" s="41">
        <f t="shared" si="75"/>
        <v>1457</v>
      </c>
      <c r="I206" s="41">
        <f t="shared" si="75"/>
        <v>1504</v>
      </c>
      <c r="J206" s="41">
        <f t="shared" si="75"/>
        <v>1300</v>
      </c>
      <c r="K206" s="41">
        <f t="shared" si="75"/>
        <v>1167</v>
      </c>
      <c r="L206" s="42">
        <f>SUM(B206:F206)</f>
        <v>8819</v>
      </c>
      <c r="M206" s="43">
        <f>SUM(G206:K206)</f>
        <v>6809</v>
      </c>
      <c r="N206" s="42">
        <f>SUM(L206:M206)</f>
        <v>15628</v>
      </c>
    </row>
    <row r="207" spans="1:14" ht="13.5">
      <c r="A207" s="31" t="s">
        <v>157</v>
      </c>
      <c r="B207" s="31" t="s">
        <v>151</v>
      </c>
      <c r="C207" s="31">
        <v>71</v>
      </c>
      <c r="D207" s="31">
        <v>72</v>
      </c>
      <c r="E207" s="31">
        <v>73</v>
      </c>
      <c r="F207" s="31">
        <v>74</v>
      </c>
      <c r="G207" s="31">
        <v>75</v>
      </c>
      <c r="H207" s="31">
        <v>76</v>
      </c>
      <c r="I207" s="31">
        <v>77</v>
      </c>
      <c r="J207" s="31">
        <v>78</v>
      </c>
      <c r="K207" s="32">
        <v>79</v>
      </c>
      <c r="L207" s="33" t="s">
        <v>186</v>
      </c>
      <c r="M207" s="32" t="s">
        <v>187</v>
      </c>
      <c r="N207" s="33" t="s">
        <v>188</v>
      </c>
    </row>
    <row r="208" spans="1:14" ht="13.5">
      <c r="A208" s="34" t="s">
        <v>169</v>
      </c>
      <c r="B208" s="84">
        <v>535</v>
      </c>
      <c r="C208" s="84">
        <v>537</v>
      </c>
      <c r="D208" s="84">
        <v>487</v>
      </c>
      <c r="E208" s="84">
        <v>399</v>
      </c>
      <c r="F208" s="84">
        <v>422</v>
      </c>
      <c r="G208" s="84">
        <v>384</v>
      </c>
      <c r="H208" s="84">
        <v>356</v>
      </c>
      <c r="I208" s="84">
        <v>333</v>
      </c>
      <c r="J208" s="84">
        <v>280</v>
      </c>
      <c r="K208" s="36">
        <v>260</v>
      </c>
      <c r="L208" s="35">
        <f>SUM(B208:F208)</f>
        <v>2380</v>
      </c>
      <c r="M208" s="36">
        <f>SUM(G208:K208)</f>
        <v>1613</v>
      </c>
      <c r="N208" s="35">
        <f>SUM(L208:M208)</f>
        <v>3993</v>
      </c>
    </row>
    <row r="209" spans="1:14" ht="13.5">
      <c r="A209" s="37" t="s">
        <v>170</v>
      </c>
      <c r="B209" s="85">
        <v>595</v>
      </c>
      <c r="C209" s="85">
        <v>586</v>
      </c>
      <c r="D209" s="85">
        <v>559</v>
      </c>
      <c r="E209" s="85">
        <v>498</v>
      </c>
      <c r="F209" s="85">
        <v>511</v>
      </c>
      <c r="G209" s="85">
        <v>494</v>
      </c>
      <c r="H209" s="85">
        <v>427</v>
      </c>
      <c r="I209" s="85">
        <v>469</v>
      </c>
      <c r="J209" s="85">
        <v>399</v>
      </c>
      <c r="K209" s="39">
        <v>371</v>
      </c>
      <c r="L209" s="38">
        <f>SUM(B209:F209)</f>
        <v>2749</v>
      </c>
      <c r="M209" s="39">
        <f>SUM(G209:K209)</f>
        <v>2160</v>
      </c>
      <c r="N209" s="38">
        <f>SUM(L209:M209)</f>
        <v>4909</v>
      </c>
    </row>
    <row r="210" spans="1:14" ht="13.5">
      <c r="A210" s="40" t="s">
        <v>155</v>
      </c>
      <c r="B210" s="41">
        <f>SUM(B208:B209)</f>
        <v>1130</v>
      </c>
      <c r="C210" s="41">
        <f aca="true" t="shared" si="76" ref="C210:K210">SUM(C208:C209)</f>
        <v>1123</v>
      </c>
      <c r="D210" s="41">
        <f t="shared" si="76"/>
        <v>1046</v>
      </c>
      <c r="E210" s="41">
        <f t="shared" si="76"/>
        <v>897</v>
      </c>
      <c r="F210" s="41">
        <f t="shared" si="76"/>
        <v>933</v>
      </c>
      <c r="G210" s="41">
        <f t="shared" si="76"/>
        <v>878</v>
      </c>
      <c r="H210" s="41">
        <f t="shared" si="76"/>
        <v>783</v>
      </c>
      <c r="I210" s="41">
        <f t="shared" si="76"/>
        <v>802</v>
      </c>
      <c r="J210" s="41">
        <f t="shared" si="76"/>
        <v>679</v>
      </c>
      <c r="K210" s="41">
        <f t="shared" si="76"/>
        <v>631</v>
      </c>
      <c r="L210" s="42">
        <f>SUM(B210:F210)</f>
        <v>5129</v>
      </c>
      <c r="M210" s="43">
        <f>SUM(G210:K210)</f>
        <v>3773</v>
      </c>
      <c r="N210" s="42">
        <f>SUM(L210:M210)</f>
        <v>8902</v>
      </c>
    </row>
    <row r="211" spans="1:14" ht="13.5">
      <c r="A211" s="31" t="s">
        <v>157</v>
      </c>
      <c r="B211" s="31" t="s">
        <v>152</v>
      </c>
      <c r="C211" s="31">
        <v>81</v>
      </c>
      <c r="D211" s="31">
        <v>82</v>
      </c>
      <c r="E211" s="31">
        <v>83</v>
      </c>
      <c r="F211" s="31">
        <v>84</v>
      </c>
      <c r="G211" s="31">
        <v>85</v>
      </c>
      <c r="H211" s="31">
        <v>86</v>
      </c>
      <c r="I211" s="31">
        <v>87</v>
      </c>
      <c r="J211" s="31">
        <v>88</v>
      </c>
      <c r="K211" s="32">
        <v>89</v>
      </c>
      <c r="L211" s="33" t="s">
        <v>189</v>
      </c>
      <c r="M211" s="32" t="s">
        <v>190</v>
      </c>
      <c r="N211" s="33" t="s">
        <v>191</v>
      </c>
    </row>
    <row r="212" spans="1:14" ht="13.5">
      <c r="A212" s="34" t="s">
        <v>169</v>
      </c>
      <c r="B212" s="84">
        <v>208</v>
      </c>
      <c r="C212" s="84">
        <v>180</v>
      </c>
      <c r="D212" s="84">
        <v>134</v>
      </c>
      <c r="E212" s="84">
        <v>144</v>
      </c>
      <c r="F212" s="84">
        <v>105</v>
      </c>
      <c r="G212" s="84">
        <v>113</v>
      </c>
      <c r="H212" s="84">
        <v>88</v>
      </c>
      <c r="I212" s="84">
        <v>72</v>
      </c>
      <c r="J212" s="84">
        <v>72</v>
      </c>
      <c r="K212" s="36">
        <v>53</v>
      </c>
      <c r="L212" s="35">
        <f>SUM(B212:F212)</f>
        <v>771</v>
      </c>
      <c r="M212" s="36">
        <f>SUM(G212:K212)</f>
        <v>398</v>
      </c>
      <c r="N212" s="35">
        <f>SUM(L212:M212)</f>
        <v>1169</v>
      </c>
    </row>
    <row r="213" spans="1:14" ht="13.5">
      <c r="A213" s="37" t="s">
        <v>170</v>
      </c>
      <c r="B213" s="85">
        <v>368</v>
      </c>
      <c r="C213" s="85">
        <v>328</v>
      </c>
      <c r="D213" s="85">
        <v>299</v>
      </c>
      <c r="E213" s="85">
        <v>329</v>
      </c>
      <c r="F213" s="85">
        <v>230</v>
      </c>
      <c r="G213" s="85">
        <v>215</v>
      </c>
      <c r="H213" s="85">
        <v>207</v>
      </c>
      <c r="I213" s="85">
        <v>205</v>
      </c>
      <c r="J213" s="85">
        <v>167</v>
      </c>
      <c r="K213" s="39">
        <v>162</v>
      </c>
      <c r="L213" s="38">
        <f>SUM(B213:F213)</f>
        <v>1554</v>
      </c>
      <c r="M213" s="39">
        <f>SUM(G213:K213)</f>
        <v>956</v>
      </c>
      <c r="N213" s="38">
        <f>SUM(L213:M213)</f>
        <v>2510</v>
      </c>
    </row>
    <row r="214" spans="1:14" ht="13.5">
      <c r="A214" s="40" t="s">
        <v>155</v>
      </c>
      <c r="B214" s="41">
        <f>SUM(B212:B213)</f>
        <v>576</v>
      </c>
      <c r="C214" s="41">
        <f aca="true" t="shared" si="77" ref="C214:K214">SUM(C212:C213)</f>
        <v>508</v>
      </c>
      <c r="D214" s="41">
        <f t="shared" si="77"/>
        <v>433</v>
      </c>
      <c r="E214" s="41">
        <f t="shared" si="77"/>
        <v>473</v>
      </c>
      <c r="F214" s="41">
        <f t="shared" si="77"/>
        <v>335</v>
      </c>
      <c r="G214" s="41">
        <f t="shared" si="77"/>
        <v>328</v>
      </c>
      <c r="H214" s="41">
        <f t="shared" si="77"/>
        <v>295</v>
      </c>
      <c r="I214" s="41">
        <f t="shared" si="77"/>
        <v>277</v>
      </c>
      <c r="J214" s="41">
        <f t="shared" si="77"/>
        <v>239</v>
      </c>
      <c r="K214" s="41">
        <f t="shared" si="77"/>
        <v>215</v>
      </c>
      <c r="L214" s="42">
        <f>SUM(B214:F214)</f>
        <v>2325</v>
      </c>
      <c r="M214" s="43">
        <f>SUM(G214:K214)</f>
        <v>1354</v>
      </c>
      <c r="N214" s="42">
        <f>SUM(L214:M214)</f>
        <v>3679</v>
      </c>
    </row>
    <row r="215" spans="1:14" ht="13.5">
      <c r="A215" s="31" t="s">
        <v>157</v>
      </c>
      <c r="B215" s="31" t="s">
        <v>153</v>
      </c>
      <c r="C215" s="31">
        <v>91</v>
      </c>
      <c r="D215" s="31">
        <v>92</v>
      </c>
      <c r="E215" s="31">
        <v>93</v>
      </c>
      <c r="F215" s="31">
        <v>94</v>
      </c>
      <c r="G215" s="31">
        <v>95</v>
      </c>
      <c r="H215" s="31">
        <v>96</v>
      </c>
      <c r="I215" s="31">
        <v>97</v>
      </c>
      <c r="J215" s="31">
        <v>98</v>
      </c>
      <c r="K215" s="32">
        <v>99</v>
      </c>
      <c r="L215" s="33" t="s">
        <v>192</v>
      </c>
      <c r="M215" s="32" t="s">
        <v>193</v>
      </c>
      <c r="N215" s="33" t="s">
        <v>194</v>
      </c>
    </row>
    <row r="216" spans="1:14" ht="13.5">
      <c r="A216" s="34" t="s">
        <v>169</v>
      </c>
      <c r="B216" s="84">
        <v>36</v>
      </c>
      <c r="C216" s="84">
        <v>35</v>
      </c>
      <c r="D216" s="84">
        <v>20</v>
      </c>
      <c r="E216" s="84">
        <v>20</v>
      </c>
      <c r="F216" s="84">
        <v>12</v>
      </c>
      <c r="G216" s="84">
        <v>10</v>
      </c>
      <c r="H216" s="84">
        <v>5</v>
      </c>
      <c r="I216" s="84">
        <v>3</v>
      </c>
      <c r="J216" s="84">
        <v>1</v>
      </c>
      <c r="K216" s="36">
        <v>2</v>
      </c>
      <c r="L216" s="35">
        <f>SUM(B216:F216)</f>
        <v>123</v>
      </c>
      <c r="M216" s="36">
        <f>SUM(G216:K216)</f>
        <v>21</v>
      </c>
      <c r="N216" s="35">
        <f>SUM(L216:M216)</f>
        <v>144</v>
      </c>
    </row>
    <row r="217" spans="1:14" ht="13.5">
      <c r="A217" s="37" t="s">
        <v>170</v>
      </c>
      <c r="B217" s="85">
        <v>130</v>
      </c>
      <c r="C217" s="85">
        <v>115</v>
      </c>
      <c r="D217" s="85">
        <v>80</v>
      </c>
      <c r="E217" s="85">
        <v>72</v>
      </c>
      <c r="F217" s="85">
        <v>61</v>
      </c>
      <c r="G217" s="85">
        <v>35</v>
      </c>
      <c r="H217" s="85">
        <v>31</v>
      </c>
      <c r="I217" s="85">
        <v>23</v>
      </c>
      <c r="J217" s="85">
        <v>11</v>
      </c>
      <c r="K217" s="39">
        <v>6</v>
      </c>
      <c r="L217" s="38">
        <f>SUM(B217:F217)</f>
        <v>458</v>
      </c>
      <c r="M217" s="39">
        <f>SUM(G217:K217)</f>
        <v>106</v>
      </c>
      <c r="N217" s="38">
        <f>SUM(L217:M217)</f>
        <v>564</v>
      </c>
    </row>
    <row r="218" spans="1:14" ht="13.5">
      <c r="A218" s="40" t="s">
        <v>155</v>
      </c>
      <c r="B218" s="41">
        <f>SUM(B216:B217)</f>
        <v>166</v>
      </c>
      <c r="C218" s="41">
        <f aca="true" t="shared" si="78" ref="C218:K218">SUM(C216:C217)</f>
        <v>150</v>
      </c>
      <c r="D218" s="41">
        <f t="shared" si="78"/>
        <v>100</v>
      </c>
      <c r="E218" s="41">
        <f t="shared" si="78"/>
        <v>92</v>
      </c>
      <c r="F218" s="41">
        <f t="shared" si="78"/>
        <v>73</v>
      </c>
      <c r="G218" s="41">
        <f t="shared" si="78"/>
        <v>45</v>
      </c>
      <c r="H218" s="41">
        <f t="shared" si="78"/>
        <v>36</v>
      </c>
      <c r="I218" s="41">
        <f t="shared" si="78"/>
        <v>26</v>
      </c>
      <c r="J218" s="41">
        <f t="shared" si="78"/>
        <v>12</v>
      </c>
      <c r="K218" s="41">
        <f t="shared" si="78"/>
        <v>8</v>
      </c>
      <c r="L218" s="42">
        <f>SUM(B218:F218)</f>
        <v>581</v>
      </c>
      <c r="M218" s="43">
        <f>SUM(G218:K218)</f>
        <v>127</v>
      </c>
      <c r="N218" s="42">
        <f>SUM(L218:M218)</f>
        <v>708</v>
      </c>
    </row>
    <row r="219" spans="1:14" ht="13.5">
      <c r="A219" s="31" t="s">
        <v>157</v>
      </c>
      <c r="B219" s="31" t="s">
        <v>154</v>
      </c>
      <c r="C219" s="31">
        <v>101</v>
      </c>
      <c r="D219" s="31">
        <v>102</v>
      </c>
      <c r="E219" s="31">
        <v>103</v>
      </c>
      <c r="F219" s="31">
        <v>104</v>
      </c>
      <c r="G219" s="31">
        <v>105</v>
      </c>
      <c r="H219" s="31">
        <v>106</v>
      </c>
      <c r="I219" s="31">
        <v>107</v>
      </c>
      <c r="J219" s="31">
        <v>108</v>
      </c>
      <c r="K219" s="32">
        <v>109</v>
      </c>
      <c r="L219" s="33" t="s">
        <v>195</v>
      </c>
      <c r="M219" s="32" t="s">
        <v>196</v>
      </c>
      <c r="N219" s="33" t="s">
        <v>197</v>
      </c>
    </row>
    <row r="220" spans="1:14" ht="14.25" customHeight="1">
      <c r="A220" s="34" t="s">
        <v>198</v>
      </c>
      <c r="B220" s="84">
        <v>1</v>
      </c>
      <c r="C220" s="84">
        <v>0</v>
      </c>
      <c r="D220" s="84">
        <v>0</v>
      </c>
      <c r="E220" s="84">
        <v>0</v>
      </c>
      <c r="F220" s="84">
        <v>0</v>
      </c>
      <c r="G220" s="84">
        <v>0</v>
      </c>
      <c r="H220" s="84">
        <v>0</v>
      </c>
      <c r="I220" s="84">
        <v>0</v>
      </c>
      <c r="J220" s="84">
        <v>0</v>
      </c>
      <c r="K220" s="36">
        <v>0</v>
      </c>
      <c r="L220" s="35">
        <f>SUM(B220:F220)</f>
        <v>1</v>
      </c>
      <c r="M220" s="36">
        <f>SUM(G220:K220)</f>
        <v>0</v>
      </c>
      <c r="N220" s="35">
        <f>SUM(L220:M220)</f>
        <v>1</v>
      </c>
    </row>
    <row r="221" spans="1:14" ht="13.5">
      <c r="A221" s="37" t="s">
        <v>199</v>
      </c>
      <c r="B221" s="85">
        <v>3</v>
      </c>
      <c r="C221" s="85">
        <v>1</v>
      </c>
      <c r="D221" s="85">
        <v>1</v>
      </c>
      <c r="E221" s="85">
        <v>0</v>
      </c>
      <c r="F221" s="85">
        <v>0</v>
      </c>
      <c r="G221" s="85">
        <v>0</v>
      </c>
      <c r="H221" s="85">
        <v>0</v>
      </c>
      <c r="I221" s="85">
        <v>0</v>
      </c>
      <c r="J221" s="85">
        <v>0</v>
      </c>
      <c r="K221" s="39">
        <v>0</v>
      </c>
      <c r="L221" s="38">
        <f>SUM(B221:F221)</f>
        <v>5</v>
      </c>
      <c r="M221" s="39">
        <f>SUM(G221:K221)</f>
        <v>0</v>
      </c>
      <c r="N221" s="38">
        <f>SUM(L221:M221)</f>
        <v>5</v>
      </c>
    </row>
    <row r="222" spans="1:14" ht="13.5">
      <c r="A222" s="40" t="s">
        <v>155</v>
      </c>
      <c r="B222" s="41">
        <f>SUM(B220:B221)</f>
        <v>4</v>
      </c>
      <c r="C222" s="41">
        <f aca="true" t="shared" si="79" ref="C222:K222">SUM(C220:C221)</f>
        <v>1</v>
      </c>
      <c r="D222" s="41">
        <f t="shared" si="79"/>
        <v>1</v>
      </c>
      <c r="E222" s="41">
        <f t="shared" si="79"/>
        <v>0</v>
      </c>
      <c r="F222" s="41">
        <f t="shared" si="79"/>
        <v>0</v>
      </c>
      <c r="G222" s="41">
        <f t="shared" si="79"/>
        <v>0</v>
      </c>
      <c r="H222" s="41">
        <f t="shared" si="79"/>
        <v>0</v>
      </c>
      <c r="I222" s="41">
        <f t="shared" si="79"/>
        <v>0</v>
      </c>
      <c r="J222" s="41">
        <f t="shared" si="79"/>
        <v>0</v>
      </c>
      <c r="K222" s="41">
        <f t="shared" si="79"/>
        <v>0</v>
      </c>
      <c r="L222" s="42">
        <f>SUM(B222:F222)</f>
        <v>6</v>
      </c>
      <c r="M222" s="43">
        <f>SUM(G222:K222)</f>
        <v>0</v>
      </c>
      <c r="N222" s="42">
        <f>SUM(L222:M222)</f>
        <v>6</v>
      </c>
    </row>
    <row r="223" ht="13.5">
      <c r="N223" s="86"/>
    </row>
  </sheetData>
  <mergeCells count="3">
    <mergeCell ref="A2:F2"/>
    <mergeCell ref="A24:F24"/>
    <mergeCell ref="A177:F177"/>
  </mergeCells>
  <printOptions/>
  <pageMargins left="0.5905511811023623" right="0.1968503937007874" top="0.1968503937007874" bottom="0.1968503937007874" header="0.11811023622047245" footer="0.31496062992125984"/>
  <pageSetup horizontalDpi="300" verticalDpi="300" orientation="landscape" paperSize="9" scale="90" r:id="rId1"/>
  <rowBreaks count="5" manualBreakCount="5">
    <brk id="22" max="255" man="1"/>
    <brk id="65" max="255" man="1"/>
    <brk id="111" max="255" man="1"/>
    <brk id="148" max="255" man="1"/>
    <brk id="17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橿原市</cp:lastModifiedBy>
  <cp:lastPrinted>2007-01-05T01:13:36Z</cp:lastPrinted>
  <dcterms:created xsi:type="dcterms:W3CDTF">1997-01-08T22:48:59Z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