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N:\☆移住\★移住に関連する補助金★\09 橿原市移住希望者お試し滞在補助金\04 HP、LoGoフォーム\申請様式\20250401\"/>
    </mc:Choice>
  </mc:AlternateContent>
  <xr:revisionPtr revIDLastSave="0" documentId="13_ncr:1_{B0E8A318-A1A5-4B03-847C-F7F598C0ACBD}" xr6:coauthVersionLast="36" xr6:coauthVersionMax="36" xr10:uidLastSave="{00000000-0000-0000-0000-000000000000}"/>
  <bookViews>
    <workbookView xWindow="0" yWindow="0" windowWidth="19200" windowHeight="8055" xr2:uid="{BB97301D-2419-44DA-92A3-172FA9F247FC}"/>
  </bookViews>
  <sheets>
    <sheet name="様式" sheetId="1" r:id="rId1"/>
    <sheet name="記入例" sheetId="10" r:id="rId2"/>
  </sheets>
  <definedNames>
    <definedName name="_xlnm.Print_Area" localSheetId="1">記入例!$A$1:$V$50</definedName>
    <definedName name="_xlnm.Print_Area" localSheetId="0">様式!$A$1:$V$50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6" i="1" l="1"/>
  <c r="T44" i="1" l="1"/>
  <c r="S23" i="1"/>
  <c r="S28" i="1"/>
  <c r="K23" i="1"/>
  <c r="K24" i="1"/>
  <c r="K25" i="1"/>
  <c r="K26" i="1"/>
  <c r="K27" i="1"/>
  <c r="K28" i="1"/>
  <c r="K29" i="1"/>
  <c r="K30" i="1"/>
  <c r="K31" i="1"/>
  <c r="K32" i="1"/>
  <c r="O36" i="1" l="1"/>
  <c r="S36" i="1" s="1"/>
  <c r="O28" i="1"/>
  <c r="O23" i="1"/>
  <c r="O18" i="1"/>
  <c r="S18" i="1" s="1"/>
  <c r="O16" i="1"/>
  <c r="S16" i="1" s="1"/>
  <c r="O11" i="1"/>
  <c r="S11" i="1" s="1"/>
  <c r="O9" i="1"/>
  <c r="S9" i="1" s="1"/>
  <c r="U46" i="10" l="1"/>
  <c r="U44" i="10"/>
  <c r="U36" i="10"/>
  <c r="Q36" i="10"/>
  <c r="U28" i="10"/>
  <c r="U23" i="10"/>
  <c r="Q28" i="10"/>
  <c r="Q23" i="10"/>
  <c r="U18" i="10"/>
  <c r="U16" i="10"/>
  <c r="Q18" i="10"/>
  <c r="Q16" i="10"/>
  <c r="U9" i="10"/>
  <c r="Q9" i="10"/>
  <c r="U11" i="10"/>
  <c r="Q11" i="10"/>
</calcChain>
</file>

<file path=xl/sharedStrings.xml><?xml version="1.0" encoding="utf-8"?>
<sst xmlns="http://schemas.openxmlformats.org/spreadsheetml/2006/main" count="317" uniqueCount="77">
  <si>
    <t>申請者</t>
    <rPh sb="0" eb="3">
      <t>シンセイシャ</t>
    </rPh>
    <phoneticPr fontId="1"/>
  </si>
  <si>
    <t>同行者</t>
    <rPh sb="0" eb="3">
      <t>ドウコウシャ</t>
    </rPh>
    <phoneticPr fontId="1"/>
  </si>
  <si>
    <t>～</t>
    <phoneticPr fontId="1"/>
  </si>
  <si>
    <t>宿泊施設名</t>
    <rPh sb="0" eb="2">
      <t>シュクハク</t>
    </rPh>
    <rPh sb="2" eb="4">
      <t>シセツ</t>
    </rPh>
    <rPh sb="4" eb="5">
      <t>メイ</t>
    </rPh>
    <phoneticPr fontId="1"/>
  </si>
  <si>
    <t>宿泊日</t>
    <rPh sb="0" eb="3">
      <t>シュクハクビ</t>
    </rPh>
    <phoneticPr fontId="1"/>
  </si>
  <si>
    <t>（内訳）</t>
    <rPh sb="1" eb="3">
      <t>ウチワケ</t>
    </rPh>
    <phoneticPr fontId="1"/>
  </si>
  <si>
    <t>東京</t>
    <rPh sb="0" eb="2">
      <t>トウキョウ</t>
    </rPh>
    <phoneticPr fontId="1"/>
  </si>
  <si>
    <t>大和八木</t>
    <rPh sb="0" eb="2">
      <t>ヤマト</t>
    </rPh>
    <rPh sb="2" eb="4">
      <t>ヤギ</t>
    </rPh>
    <phoneticPr fontId="1"/>
  </si>
  <si>
    <t>補助対象経費確認シート</t>
    <rPh sb="0" eb="2">
      <t>ホジョ</t>
    </rPh>
    <rPh sb="2" eb="4">
      <t>タイショウ</t>
    </rPh>
    <rPh sb="4" eb="6">
      <t>ケイヒ</t>
    </rPh>
    <phoneticPr fontId="1"/>
  </si>
  <si>
    <t>様式第２号（第４条関係）</t>
    <rPh sb="0" eb="2">
      <t>ヨウシキ</t>
    </rPh>
    <rPh sb="2" eb="3">
      <t>ダイ</t>
    </rPh>
    <rPh sb="4" eb="5">
      <t>ゴウ</t>
    </rPh>
    <rPh sb="6" eb="7">
      <t>ダイ</t>
    </rPh>
    <rPh sb="8" eb="9">
      <t>ジョウ</t>
    </rPh>
    <rPh sb="9" eb="11">
      <t>カンケイ</t>
    </rPh>
    <phoneticPr fontId="1"/>
  </si>
  <si>
    <t>公共交通機関利用料</t>
    <phoneticPr fontId="1"/>
  </si>
  <si>
    <t>実費負担額</t>
    <rPh sb="0" eb="2">
      <t>ジッピ</t>
    </rPh>
    <rPh sb="2" eb="4">
      <t>フタン</t>
    </rPh>
    <rPh sb="4" eb="5">
      <t>ガク</t>
    </rPh>
    <phoneticPr fontId="1"/>
  </si>
  <si>
    <t>円</t>
    <rPh sb="0" eb="1">
      <t>エン</t>
    </rPh>
    <phoneticPr fontId="1"/>
  </si>
  <si>
    <t>区間</t>
    <rPh sb="0" eb="2">
      <t>クカン</t>
    </rPh>
    <phoneticPr fontId="1"/>
  </si>
  <si>
    <t>　　　　年　　月　　日</t>
    <rPh sb="4" eb="5">
      <t>ネン</t>
    </rPh>
    <rPh sb="7" eb="8">
      <t>ガツ</t>
    </rPh>
    <rPh sb="10" eb="11">
      <t>ニチ</t>
    </rPh>
    <phoneticPr fontId="1"/>
  </si>
  <si>
    <t>　　　　年　　月　　日</t>
    <phoneticPr fontId="1"/>
  </si>
  <si>
    <t>～</t>
    <phoneticPr fontId="1"/>
  </si>
  <si>
    <t>利用日</t>
    <rPh sb="0" eb="2">
      <t>リヨウ</t>
    </rPh>
    <rPh sb="2" eb="3">
      <t>ビ</t>
    </rPh>
    <phoneticPr fontId="1"/>
  </si>
  <si>
    <t>　　　年　　月　　日</t>
    <rPh sb="3" eb="4">
      <t>ネン</t>
    </rPh>
    <rPh sb="6" eb="7">
      <t>ガツ</t>
    </rPh>
    <rPh sb="9" eb="10">
      <t>ニチ</t>
    </rPh>
    <phoneticPr fontId="1"/>
  </si>
  <si>
    <t>区間</t>
    <rPh sb="0" eb="2">
      <t>クカン</t>
    </rPh>
    <phoneticPr fontId="1"/>
  </si>
  <si>
    <t>　　　年　　月　　日</t>
    <phoneticPr fontId="1"/>
  </si>
  <si>
    <t>１．自宅の最寄り駅から橿原市内の最初目的地までの移動にかかる経費（１人当たりの上限１０，０００円）</t>
    <rPh sb="2" eb="4">
      <t>ジタク</t>
    </rPh>
    <rPh sb="5" eb="7">
      <t>モヨ</t>
    </rPh>
    <rPh sb="8" eb="9">
      <t>エキ</t>
    </rPh>
    <rPh sb="11" eb="14">
      <t>カシハラシ</t>
    </rPh>
    <rPh sb="14" eb="15">
      <t>ナイ</t>
    </rPh>
    <rPh sb="16" eb="18">
      <t>サイショ</t>
    </rPh>
    <rPh sb="18" eb="20">
      <t>モクテキ</t>
    </rPh>
    <rPh sb="20" eb="21">
      <t>チ</t>
    </rPh>
    <rPh sb="24" eb="26">
      <t>イドウ</t>
    </rPh>
    <rPh sb="30" eb="32">
      <t>ケイヒ</t>
    </rPh>
    <rPh sb="34" eb="35">
      <t>ヒト</t>
    </rPh>
    <rPh sb="35" eb="36">
      <t>ア</t>
    </rPh>
    <rPh sb="39" eb="41">
      <t>ジョウゲン</t>
    </rPh>
    <rPh sb="47" eb="48">
      <t>エン</t>
    </rPh>
    <phoneticPr fontId="1"/>
  </si>
  <si>
    <t>２．橿原市内の最後の目的地から自宅の最寄り駅までの移動にかかる経費（１人当たりの上限１０，０００円）</t>
    <rPh sb="2" eb="5">
      <t>カシハラシ</t>
    </rPh>
    <rPh sb="5" eb="6">
      <t>ナイ</t>
    </rPh>
    <rPh sb="7" eb="9">
      <t>サイゴ</t>
    </rPh>
    <rPh sb="10" eb="12">
      <t>モクテキ</t>
    </rPh>
    <rPh sb="12" eb="13">
      <t>チ</t>
    </rPh>
    <rPh sb="15" eb="17">
      <t>ジタク</t>
    </rPh>
    <rPh sb="18" eb="20">
      <t>モヨ</t>
    </rPh>
    <rPh sb="21" eb="22">
      <t>エキ</t>
    </rPh>
    <rPh sb="25" eb="27">
      <t>イドウ</t>
    </rPh>
    <rPh sb="31" eb="33">
      <t>ケイヒ</t>
    </rPh>
    <phoneticPr fontId="1"/>
  </si>
  <si>
    <t>４．橿原市内滞在中の移動にかかる経費（１組当たりの上限５，０００円）</t>
    <rPh sb="2" eb="5">
      <t>カシハラシ</t>
    </rPh>
    <rPh sb="5" eb="6">
      <t>ナイ</t>
    </rPh>
    <rPh sb="6" eb="8">
      <t>タイザイ</t>
    </rPh>
    <rPh sb="8" eb="9">
      <t>チュウ</t>
    </rPh>
    <rPh sb="10" eb="12">
      <t>イドウ</t>
    </rPh>
    <rPh sb="16" eb="18">
      <t>ケイヒ</t>
    </rPh>
    <rPh sb="20" eb="21">
      <t>クミ</t>
    </rPh>
    <rPh sb="21" eb="22">
      <t>ア</t>
    </rPh>
    <rPh sb="25" eb="27">
      <t>ジョウゲン</t>
    </rPh>
    <rPh sb="32" eb="33">
      <t>エン</t>
    </rPh>
    <phoneticPr fontId="1"/>
  </si>
  <si>
    <t>実費負担額</t>
    <phoneticPr fontId="1"/>
  </si>
  <si>
    <t>区間</t>
    <phoneticPr fontId="1"/>
  </si>
  <si>
    <t>その他市長が認める経費の実費負担分</t>
    <phoneticPr fontId="1"/>
  </si>
  <si>
    <t>①公共交通機関利用料（電車、バス、タクシー）</t>
    <rPh sb="1" eb="3">
      <t>コウキョウ</t>
    </rPh>
    <rPh sb="3" eb="5">
      <t>コウツウ</t>
    </rPh>
    <rPh sb="5" eb="7">
      <t>キカン</t>
    </rPh>
    <rPh sb="7" eb="9">
      <t>リヨウ</t>
    </rPh>
    <rPh sb="9" eb="10">
      <t>リョウ</t>
    </rPh>
    <rPh sb="11" eb="13">
      <t>デンシャ</t>
    </rPh>
    <phoneticPr fontId="1"/>
  </si>
  <si>
    <t>②レンタサイクル代</t>
    <phoneticPr fontId="1"/>
  </si>
  <si>
    <t>③レンタカー代</t>
    <phoneticPr fontId="1"/>
  </si>
  <si>
    <t>④その他市長が認める経費</t>
    <phoneticPr fontId="1"/>
  </si>
  <si>
    <t>【４における対象区分】</t>
    <rPh sb="6" eb="8">
      <t>タイショウ</t>
    </rPh>
    <rPh sb="8" eb="10">
      <t>クブン</t>
    </rPh>
    <phoneticPr fontId="1"/>
  </si>
  <si>
    <r>
      <t xml:space="preserve">対象区分
</t>
    </r>
    <r>
      <rPr>
        <b/>
        <sz val="10"/>
        <color theme="1"/>
        <rFont val="ＭＳ 明朝"/>
        <family val="1"/>
        <charset val="128"/>
      </rPr>
      <t>（下段より選択）</t>
    </r>
    <rPh sb="0" eb="2">
      <t>タイショウ</t>
    </rPh>
    <rPh sb="2" eb="4">
      <t>クブン</t>
    </rPh>
    <rPh sb="6" eb="8">
      <t>ゲダン</t>
    </rPh>
    <rPh sb="10" eb="12">
      <t>センタク</t>
    </rPh>
    <phoneticPr fontId="1"/>
  </si>
  <si>
    <t>橿原神宮前</t>
    <phoneticPr fontId="1"/>
  </si>
  <si>
    <t>大和八木</t>
    <phoneticPr fontId="1"/>
  </si>
  <si>
    <t>新横浜</t>
    <rPh sb="0" eb="1">
      <t>シン</t>
    </rPh>
    <rPh sb="1" eb="3">
      <t>ヨコハマ</t>
    </rPh>
    <phoneticPr fontId="1"/>
  </si>
  <si>
    <t>新横浜</t>
    <rPh sb="0" eb="1">
      <t>シン</t>
    </rPh>
    <phoneticPr fontId="1"/>
  </si>
  <si>
    <t>農家のオーベルジュこもれび</t>
    <phoneticPr fontId="1"/>
  </si>
  <si>
    <r>
      <t>　　　</t>
    </r>
    <r>
      <rPr>
        <b/>
        <sz val="8"/>
        <color rgb="FFFF0000"/>
        <rFont val="ＭＳ 明朝"/>
        <family val="1"/>
        <charset val="128"/>
      </rPr>
      <t>令和６</t>
    </r>
    <r>
      <rPr>
        <b/>
        <sz val="8"/>
        <color theme="1"/>
        <rFont val="ＭＳ 明朝"/>
        <family val="1"/>
        <charset val="128"/>
      </rPr>
      <t>年　</t>
    </r>
    <r>
      <rPr>
        <b/>
        <sz val="8"/>
        <color rgb="FFFF0000"/>
        <rFont val="ＭＳ 明朝"/>
        <family val="1"/>
        <charset val="128"/>
      </rPr>
      <t>４</t>
    </r>
    <r>
      <rPr>
        <b/>
        <sz val="8"/>
        <color theme="1"/>
        <rFont val="ＭＳ 明朝"/>
        <family val="1"/>
        <charset val="128"/>
      </rPr>
      <t>月</t>
    </r>
    <r>
      <rPr>
        <b/>
        <sz val="8"/>
        <color rgb="FFFF0000"/>
        <rFont val="ＭＳ 明朝"/>
        <family val="1"/>
        <charset val="128"/>
      </rPr>
      <t>２９</t>
    </r>
    <r>
      <rPr>
        <b/>
        <sz val="8"/>
        <color theme="1"/>
        <rFont val="ＭＳ 明朝"/>
        <family val="1"/>
        <charset val="128"/>
      </rPr>
      <t>日</t>
    </r>
    <rPh sb="3" eb="5">
      <t>レイワ</t>
    </rPh>
    <rPh sb="6" eb="7">
      <t>ネン</t>
    </rPh>
    <rPh sb="9" eb="10">
      <t>ガツ</t>
    </rPh>
    <rPh sb="12" eb="13">
      <t>ニチ</t>
    </rPh>
    <phoneticPr fontId="1"/>
  </si>
  <si>
    <t>大和八木ゲストハウス笑顔</t>
    <phoneticPr fontId="1"/>
  </si>
  <si>
    <r>
      <t>　</t>
    </r>
    <r>
      <rPr>
        <b/>
        <sz val="8"/>
        <color rgb="FFFF0000"/>
        <rFont val="ＭＳ 明朝"/>
        <family val="1"/>
        <charset val="128"/>
      </rPr>
      <t>令和６</t>
    </r>
    <r>
      <rPr>
        <b/>
        <sz val="8"/>
        <color theme="1"/>
        <rFont val="ＭＳ 明朝"/>
        <family val="1"/>
        <charset val="128"/>
      </rPr>
      <t>年　</t>
    </r>
    <r>
      <rPr>
        <b/>
        <sz val="8"/>
        <color rgb="FFFF0000"/>
        <rFont val="ＭＳ 明朝"/>
        <family val="1"/>
        <charset val="128"/>
      </rPr>
      <t>４</t>
    </r>
    <r>
      <rPr>
        <b/>
        <sz val="8"/>
        <color theme="1"/>
        <rFont val="ＭＳ 明朝"/>
        <family val="1"/>
        <charset val="128"/>
      </rPr>
      <t>月</t>
    </r>
    <r>
      <rPr>
        <b/>
        <sz val="8"/>
        <color rgb="FFFF0000"/>
        <rFont val="ＭＳ 明朝"/>
        <family val="1"/>
        <charset val="128"/>
      </rPr>
      <t>３０</t>
    </r>
    <r>
      <rPr>
        <b/>
        <sz val="8"/>
        <color theme="1"/>
        <rFont val="ＭＳ 明朝"/>
        <family val="1"/>
        <charset val="128"/>
      </rPr>
      <t>日</t>
    </r>
    <phoneticPr fontId="1"/>
  </si>
  <si>
    <r>
      <t>　　</t>
    </r>
    <r>
      <rPr>
        <b/>
        <sz val="8"/>
        <color rgb="FFFF0000"/>
        <rFont val="ＭＳ 明朝"/>
        <family val="1"/>
        <charset val="128"/>
      </rPr>
      <t>令和６</t>
    </r>
    <r>
      <rPr>
        <b/>
        <sz val="8"/>
        <color theme="1"/>
        <rFont val="ＭＳ 明朝"/>
        <family val="1"/>
        <charset val="128"/>
      </rPr>
      <t>年　</t>
    </r>
    <r>
      <rPr>
        <b/>
        <sz val="8"/>
        <color rgb="FFFF0000"/>
        <rFont val="ＭＳ 明朝"/>
        <family val="1"/>
        <charset val="128"/>
      </rPr>
      <t>４</t>
    </r>
    <r>
      <rPr>
        <b/>
        <sz val="8"/>
        <color theme="1"/>
        <rFont val="ＭＳ 明朝"/>
        <family val="1"/>
        <charset val="128"/>
      </rPr>
      <t>月</t>
    </r>
    <r>
      <rPr>
        <b/>
        <sz val="8"/>
        <color rgb="FFFF0000"/>
        <rFont val="ＭＳ 明朝"/>
        <family val="1"/>
        <charset val="128"/>
      </rPr>
      <t>２９</t>
    </r>
    <r>
      <rPr>
        <b/>
        <sz val="8"/>
        <color theme="1"/>
        <rFont val="ＭＳ 明朝"/>
        <family val="1"/>
        <charset val="128"/>
      </rPr>
      <t>日</t>
    </r>
    <rPh sb="2" eb="3">
      <t>レイ</t>
    </rPh>
    <rPh sb="3" eb="4">
      <t>カズ</t>
    </rPh>
    <rPh sb="5" eb="6">
      <t>ネン</t>
    </rPh>
    <rPh sb="8" eb="9">
      <t>ガツ</t>
    </rPh>
    <rPh sb="11" eb="12">
      <t>ニチ</t>
    </rPh>
    <phoneticPr fontId="1"/>
  </si>
  <si>
    <t>①</t>
    <phoneticPr fontId="1"/>
  </si>
  <si>
    <t>②</t>
    <phoneticPr fontId="1"/>
  </si>
  <si>
    <t>橿原神宮前</t>
    <rPh sb="0" eb="5">
      <t>カシハラジングウマエ</t>
    </rPh>
    <phoneticPr fontId="1"/>
  </si>
  <si>
    <r>
      <t>　</t>
    </r>
    <r>
      <rPr>
        <b/>
        <sz val="8"/>
        <color rgb="FFFF0000"/>
        <rFont val="ＭＳ 明朝"/>
        <family val="1"/>
        <charset val="128"/>
      </rPr>
      <t>令和６</t>
    </r>
    <r>
      <rPr>
        <b/>
        <sz val="8"/>
        <color theme="1"/>
        <rFont val="ＭＳ 明朝"/>
        <family val="1"/>
        <charset val="128"/>
      </rPr>
      <t>年　</t>
    </r>
    <r>
      <rPr>
        <b/>
        <sz val="8"/>
        <color rgb="FFFF0000"/>
        <rFont val="ＭＳ 明朝"/>
        <family val="1"/>
        <charset val="128"/>
      </rPr>
      <t>４</t>
    </r>
    <r>
      <rPr>
        <b/>
        <sz val="8"/>
        <color theme="1"/>
        <rFont val="ＭＳ 明朝"/>
        <family val="1"/>
        <charset val="128"/>
      </rPr>
      <t>月</t>
    </r>
    <r>
      <rPr>
        <b/>
        <sz val="8"/>
        <color rgb="FFFF0000"/>
        <rFont val="ＭＳ 明朝"/>
        <family val="1"/>
        <charset val="128"/>
      </rPr>
      <t>２９</t>
    </r>
    <r>
      <rPr>
        <b/>
        <sz val="8"/>
        <color theme="1"/>
        <rFont val="ＭＳ 明朝"/>
        <family val="1"/>
        <charset val="128"/>
      </rPr>
      <t>日</t>
    </r>
    <phoneticPr fontId="1"/>
  </si>
  <si>
    <t>八木西口</t>
    <rPh sb="0" eb="2">
      <t>ヤギ</t>
    </rPh>
    <rPh sb="2" eb="4">
      <t>ニシグチ</t>
    </rPh>
    <phoneticPr fontId="1"/>
  </si>
  <si>
    <t>ナビプラザ</t>
    <phoneticPr fontId="1"/>
  </si>
  <si>
    <t>橿原運動公園</t>
    <rPh sb="0" eb="2">
      <t>カシハラ</t>
    </rPh>
    <rPh sb="2" eb="4">
      <t>ウンドウ</t>
    </rPh>
    <rPh sb="4" eb="6">
      <t>コウエン</t>
    </rPh>
    <phoneticPr fontId="1"/>
  </si>
  <si>
    <t>Ａ</t>
    <phoneticPr fontId="1"/>
  </si>
  <si>
    <t>Ａ'</t>
    <phoneticPr fontId="1"/>
  </si>
  <si>
    <t>Ａの1/2と10,000円を
比較し低い方の額</t>
    <rPh sb="12" eb="13">
      <t>エン</t>
    </rPh>
    <rPh sb="15" eb="17">
      <t>ヒカク</t>
    </rPh>
    <rPh sb="18" eb="19">
      <t>ヒク</t>
    </rPh>
    <rPh sb="20" eb="21">
      <t>ホウ</t>
    </rPh>
    <rPh sb="22" eb="23">
      <t>ガク</t>
    </rPh>
    <phoneticPr fontId="1"/>
  </si>
  <si>
    <t>合計</t>
    <phoneticPr fontId="1"/>
  </si>
  <si>
    <t>Ｂ</t>
    <phoneticPr fontId="1"/>
  </si>
  <si>
    <t>Ｂ'</t>
    <phoneticPr fontId="1"/>
  </si>
  <si>
    <t>Ｂの1/2と10,000円を
比較し低い方の額</t>
    <rPh sb="12" eb="13">
      <t>エン</t>
    </rPh>
    <rPh sb="15" eb="17">
      <t>ヒカク</t>
    </rPh>
    <rPh sb="18" eb="19">
      <t>ヒク</t>
    </rPh>
    <rPh sb="20" eb="21">
      <t>ホウ</t>
    </rPh>
    <rPh sb="22" eb="23">
      <t>ガク</t>
    </rPh>
    <phoneticPr fontId="1"/>
  </si>
  <si>
    <t>Ｅ</t>
    <phoneticPr fontId="1"/>
  </si>
  <si>
    <t>Ｅ'</t>
    <phoneticPr fontId="1"/>
  </si>
  <si>
    <t>Ｅの1/2と5,000円を
比較し低い方の額</t>
    <phoneticPr fontId="1"/>
  </si>
  <si>
    <t>Ｆ</t>
    <phoneticPr fontId="1"/>
  </si>
  <si>
    <t>Ｄ'</t>
    <phoneticPr fontId="1"/>
  </si>
  <si>
    <t>合計</t>
    <rPh sb="0" eb="2">
      <t>ゴウケイ</t>
    </rPh>
    <phoneticPr fontId="1"/>
  </si>
  <si>
    <t>Ｃ'</t>
    <phoneticPr fontId="1"/>
  </si>
  <si>
    <t>Ｄ</t>
    <phoneticPr fontId="1"/>
  </si>
  <si>
    <t>Ｃ'の合計</t>
    <rPh sb="3" eb="5">
      <t>ゴウケイ</t>
    </rPh>
    <phoneticPr fontId="1"/>
  </si>
  <si>
    <t>Ｃ</t>
    <phoneticPr fontId="1"/>
  </si>
  <si>
    <t>1泊あたりの
実費負担分</t>
    <phoneticPr fontId="1"/>
  </si>
  <si>
    <t>Ａ'、Ｂ'、Ｄ'及びＥ'の合計</t>
    <rPh sb="8" eb="9">
      <t>オヨ</t>
    </rPh>
    <rPh sb="13" eb="15">
      <t>ゴウケイ</t>
    </rPh>
    <phoneticPr fontId="1"/>
  </si>
  <si>
    <r>
      <t xml:space="preserve">交付申請額
</t>
    </r>
    <r>
      <rPr>
        <b/>
        <sz val="10"/>
        <color theme="1"/>
        <rFont val="ＭＳ 明朝"/>
        <family val="1"/>
        <charset val="128"/>
      </rPr>
      <t>（Ｆの１，０００円未満の端数を切り捨てた額）</t>
    </r>
    <rPh sb="0" eb="2">
      <t>コウフ</t>
    </rPh>
    <rPh sb="2" eb="4">
      <t>シンセイ</t>
    </rPh>
    <rPh sb="4" eb="5">
      <t>ガク</t>
    </rPh>
    <rPh sb="14" eb="15">
      <t>エン</t>
    </rPh>
    <rPh sb="15" eb="17">
      <t>ミマン</t>
    </rPh>
    <rPh sb="18" eb="20">
      <t>ハスウ</t>
    </rPh>
    <rPh sb="21" eb="22">
      <t>キ</t>
    </rPh>
    <rPh sb="23" eb="24">
      <t>ス</t>
    </rPh>
    <rPh sb="26" eb="27">
      <t>ガク</t>
    </rPh>
    <phoneticPr fontId="1"/>
  </si>
  <si>
    <t>申請者氏名</t>
    <phoneticPr fontId="1"/>
  </si>
  <si>
    <r>
      <t>申請者氏名　　</t>
    </r>
    <r>
      <rPr>
        <b/>
        <sz val="18"/>
        <color rgb="FFFF0000"/>
        <rFont val="ＭＳ 明朝"/>
        <family val="1"/>
        <charset val="128"/>
      </rPr>
      <t>〇〇　〇〇</t>
    </r>
    <phoneticPr fontId="1"/>
  </si>
  <si>
    <t>様式第２号（第６条関係）</t>
    <rPh sb="0" eb="2">
      <t>ヨウシキ</t>
    </rPh>
    <rPh sb="2" eb="3">
      <t>ダイ</t>
    </rPh>
    <rPh sb="4" eb="5">
      <t>ゴウ</t>
    </rPh>
    <rPh sb="6" eb="7">
      <t>ダイ</t>
    </rPh>
    <rPh sb="8" eb="9">
      <t>ジョウ</t>
    </rPh>
    <rPh sb="9" eb="11">
      <t>カンケイ</t>
    </rPh>
    <phoneticPr fontId="1"/>
  </si>
  <si>
    <t>１．自宅の最寄り駅から橿原市内の最初の目的地までの移動にかかる経費（１人当たりの上限１０，０００円）</t>
    <rPh sb="2" eb="4">
      <t>ジタク</t>
    </rPh>
    <rPh sb="5" eb="7">
      <t>モヨ</t>
    </rPh>
    <rPh sb="8" eb="9">
      <t>エキ</t>
    </rPh>
    <rPh sb="11" eb="14">
      <t>カシハラシ</t>
    </rPh>
    <rPh sb="14" eb="15">
      <t>ナイ</t>
    </rPh>
    <rPh sb="16" eb="18">
      <t>サイショ</t>
    </rPh>
    <rPh sb="19" eb="21">
      <t>モクテキ</t>
    </rPh>
    <rPh sb="21" eb="22">
      <t>チ</t>
    </rPh>
    <rPh sb="25" eb="27">
      <t>イドウ</t>
    </rPh>
    <rPh sb="31" eb="33">
      <t>ケイヒ</t>
    </rPh>
    <rPh sb="35" eb="36">
      <t>ヒト</t>
    </rPh>
    <rPh sb="36" eb="37">
      <t>ア</t>
    </rPh>
    <rPh sb="40" eb="42">
      <t>ジョウゲン</t>
    </rPh>
    <rPh sb="48" eb="49">
      <t>エン</t>
    </rPh>
    <phoneticPr fontId="1"/>
  </si>
  <si>
    <t>３．対象宿泊施設でかかる宿泊費（１人１泊当たりの上限５，０００円　ただし合計額の上限は１人当たり２０，０００円）</t>
    <rPh sb="2" eb="4">
      <t>タイショウ</t>
    </rPh>
    <rPh sb="4" eb="6">
      <t>シュクハク</t>
    </rPh>
    <rPh sb="6" eb="8">
      <t>シセツ</t>
    </rPh>
    <rPh sb="12" eb="15">
      <t>シュクハクヒ</t>
    </rPh>
    <rPh sb="19" eb="20">
      <t>ハク</t>
    </rPh>
    <rPh sb="36" eb="38">
      <t>ゴウケイ</t>
    </rPh>
    <rPh sb="38" eb="39">
      <t>ガク</t>
    </rPh>
    <rPh sb="40" eb="42">
      <t>ジョウゲン</t>
    </rPh>
    <rPh sb="44" eb="45">
      <t>ヒト</t>
    </rPh>
    <rPh sb="45" eb="46">
      <t>ア</t>
    </rPh>
    <rPh sb="54" eb="55">
      <t>エン</t>
    </rPh>
    <phoneticPr fontId="1"/>
  </si>
  <si>
    <t>Ｃの1/2と5,000円を
比較し低い方の額</t>
    <phoneticPr fontId="1"/>
  </si>
  <si>
    <t>Ｄと20,000円を
比較し低い方の額</t>
    <rPh sb="8" eb="9">
      <t>エン</t>
    </rPh>
    <rPh sb="11" eb="13">
      <t>ヒカク</t>
    </rPh>
    <rPh sb="14" eb="15">
      <t>ヒク</t>
    </rPh>
    <rPh sb="16" eb="17">
      <t>ホウ</t>
    </rPh>
    <rPh sb="18" eb="19">
      <t>ガク</t>
    </rPh>
    <phoneticPr fontId="1"/>
  </si>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</sst>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Red]\-#,##0\ "/>
  </numFmts>
  <fonts count="14" x14ac:knownFonts="1">
    <font>
      <sz val="11"/>
      <color theme="1"/>
      <name val="游ゴシック"/>
      <family val="2"/>
      <charset val="128"/>
      <scheme val="minor"/>
    </font>
    <font>
      <sz val="6"/>
      <name val="游ゴシック"/>
      <family val="2"/>
      <charset val="128"/>
      <scheme val="minor"/>
    </font>
    <font>
      <b/>
      <sz val="11"/>
      <color theme="1"/>
      <name val="ＭＳ 明朝"/>
      <family val="1"/>
      <charset val="128"/>
    </font>
    <font>
      <b/>
      <sz val="14"/>
      <color theme="1"/>
      <name val="ＭＳ 明朝"/>
      <family val="1"/>
      <charset val="128"/>
    </font>
    <font>
      <b/>
      <sz val="12"/>
      <color theme="1"/>
      <name val="ＭＳ 明朝"/>
      <family val="1"/>
      <charset val="128"/>
    </font>
    <font>
      <b/>
      <sz val="12"/>
      <color rgb="FFFF0000"/>
      <name val="ＭＳ 明朝"/>
      <family val="1"/>
      <charset val="128"/>
    </font>
    <font>
      <b/>
      <sz val="10"/>
      <color theme="1"/>
      <name val="ＭＳ 明朝"/>
      <family val="1"/>
      <charset val="128"/>
    </font>
    <font>
      <b/>
      <sz val="8"/>
      <color theme="1"/>
      <name val="ＭＳ 明朝"/>
      <family val="1"/>
      <charset val="128"/>
    </font>
    <font>
      <b/>
      <sz val="20"/>
      <color theme="1"/>
      <name val="ＭＳ 明朝"/>
      <family val="1"/>
      <charset val="128"/>
    </font>
    <font>
      <b/>
      <sz val="6"/>
      <color rgb="FFFF0000"/>
      <name val="ＭＳ 明朝"/>
      <family val="1"/>
      <charset val="128"/>
    </font>
    <font>
      <b/>
      <sz val="8"/>
      <color rgb="FFFF0000"/>
      <name val="ＭＳ 明朝"/>
      <family val="1"/>
      <charset val="128"/>
    </font>
    <font>
      <b/>
      <sz val="7"/>
      <color rgb="FFFF0000"/>
      <name val="ＭＳ 明朝"/>
      <family val="1"/>
      <charset val="128"/>
    </font>
    <font>
      <b/>
      <sz val="18"/>
      <color rgb="FFFF0000"/>
      <name val="ＭＳ 明朝"/>
      <family val="1"/>
      <charset val="128"/>
    </font>
    <font>
      <sz val="11"/>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CCFFFF"/>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ck">
        <color indexed="64"/>
      </right>
      <top style="thin">
        <color indexed="64"/>
      </top>
      <bottom style="thin">
        <color indexed="64"/>
      </bottom>
      <diagonal/>
    </border>
    <border>
      <left/>
      <right style="thin">
        <color indexed="64"/>
      </right>
      <top/>
      <bottom/>
      <diagonal/>
    </border>
    <border>
      <left style="thick">
        <color indexed="64"/>
      </left>
      <right/>
      <top/>
      <bottom/>
      <diagonal/>
    </border>
    <border>
      <left/>
      <right style="thick">
        <color indexed="64"/>
      </right>
      <top style="double">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double">
        <color indexed="64"/>
      </top>
      <bottom style="thin">
        <color indexed="64"/>
      </bottom>
      <diagonal/>
    </border>
    <border>
      <left/>
      <right style="thick">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right/>
      <top style="thin">
        <color indexed="64"/>
      </top>
      <bottom/>
      <diagonal/>
    </border>
    <border>
      <left/>
      <right/>
      <top style="double">
        <color indexed="64"/>
      </top>
      <bottom style="dotted">
        <color indexed="64"/>
      </bottom>
      <diagonal/>
    </border>
    <border>
      <left/>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top/>
      <bottom style="thick">
        <color indexed="64"/>
      </bottom>
      <diagonal/>
    </border>
    <border>
      <left/>
      <right style="thick">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diagonal/>
    </border>
    <border>
      <left/>
      <right/>
      <top style="dotted">
        <color indexed="64"/>
      </top>
      <bottom style="dotted">
        <color indexed="64"/>
      </bottom>
      <diagonal/>
    </border>
    <border>
      <left style="thin">
        <color indexed="64"/>
      </left>
      <right style="dotted">
        <color indexed="64"/>
      </right>
      <top style="thin">
        <color indexed="64"/>
      </top>
      <bottom style="double">
        <color indexed="64"/>
      </bottom>
      <diagonal/>
    </border>
    <border>
      <left style="thick">
        <color indexed="64"/>
      </left>
      <right style="dotted">
        <color indexed="64"/>
      </right>
      <top style="thick">
        <color indexed="64"/>
      </top>
      <bottom style="thick">
        <color indexed="64"/>
      </bottom>
      <diagonal/>
    </border>
    <border>
      <left style="dotted">
        <color indexed="64"/>
      </left>
      <right/>
      <top style="thick">
        <color indexed="64"/>
      </top>
      <bottom style="thick">
        <color indexed="64"/>
      </bottom>
      <diagonal/>
    </border>
    <border>
      <left style="thick">
        <color indexed="64"/>
      </left>
      <right style="dotted">
        <color indexed="64"/>
      </right>
      <top style="thick">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style="dotted">
        <color indexed="64"/>
      </left>
      <right/>
      <top style="thin">
        <color indexed="64"/>
      </top>
      <bottom style="double">
        <color indexed="64"/>
      </bottom>
      <diagonal/>
    </border>
    <border>
      <left/>
      <right style="thick">
        <color indexed="64"/>
      </right>
      <top style="thin">
        <color indexed="64"/>
      </top>
      <bottom style="double">
        <color indexed="64"/>
      </bottom>
      <diagonal/>
    </border>
    <border diagonalDown="1">
      <left style="thin">
        <color indexed="64"/>
      </left>
      <right/>
      <top style="thin">
        <color indexed="64"/>
      </top>
      <bottom style="thin">
        <color indexed="64"/>
      </bottom>
      <diagonal style="thin">
        <color theme="0" tint="-0.34998626667073579"/>
      </diagonal>
    </border>
    <border diagonalDown="1">
      <left/>
      <right/>
      <top style="thin">
        <color indexed="64"/>
      </top>
      <bottom style="thin">
        <color indexed="64"/>
      </bottom>
      <diagonal style="thin">
        <color theme="0" tint="-0.34998626667073579"/>
      </diagonal>
    </border>
    <border diagonalDown="1">
      <left/>
      <right style="thin">
        <color indexed="64"/>
      </right>
      <top style="thin">
        <color indexed="64"/>
      </top>
      <bottom style="thin">
        <color indexed="64"/>
      </bottom>
      <diagonal style="thin">
        <color theme="0" tint="-0.34998626667073579"/>
      </diagonal>
    </border>
    <border diagonalDown="1">
      <left style="thin">
        <color indexed="64"/>
      </left>
      <right/>
      <top style="thick">
        <color indexed="64"/>
      </top>
      <bottom style="thick">
        <color indexed="64"/>
      </bottom>
      <diagonal style="thin">
        <color theme="0" tint="-0.34998626667073579"/>
      </diagonal>
    </border>
    <border diagonalDown="1">
      <left/>
      <right/>
      <top style="thick">
        <color indexed="64"/>
      </top>
      <bottom style="thick">
        <color indexed="64"/>
      </bottom>
      <diagonal style="thin">
        <color theme="0" tint="-0.34998626667073579"/>
      </diagonal>
    </border>
    <border diagonalDown="1">
      <left/>
      <right style="thin">
        <color indexed="64"/>
      </right>
      <top style="thick">
        <color indexed="64"/>
      </top>
      <bottom style="thick">
        <color indexed="64"/>
      </bottom>
      <diagonal style="thin">
        <color theme="0" tint="-0.34998626667073579"/>
      </diagonal>
    </border>
    <border diagonalDown="1">
      <left style="thin">
        <color indexed="64"/>
      </left>
      <right/>
      <top style="thick">
        <color indexed="64"/>
      </top>
      <bottom style="thin">
        <color indexed="64"/>
      </bottom>
      <diagonal style="thin">
        <color theme="0" tint="-0.34998626667073579"/>
      </diagonal>
    </border>
    <border diagonalDown="1">
      <left/>
      <right/>
      <top style="thick">
        <color indexed="64"/>
      </top>
      <bottom style="thin">
        <color indexed="64"/>
      </bottom>
      <diagonal style="thin">
        <color theme="0" tint="-0.34998626667073579"/>
      </diagonal>
    </border>
    <border diagonalDown="1">
      <left/>
      <right style="thin">
        <color indexed="64"/>
      </right>
      <top style="thick">
        <color indexed="64"/>
      </top>
      <bottom style="thin">
        <color indexed="64"/>
      </bottom>
      <diagonal style="thin">
        <color theme="0" tint="-0.34998626667073579"/>
      </diagonal>
    </border>
  </borders>
  <cellStyleXfs count="2">
    <xf numFmtId="0" fontId="0" fillId="0" borderId="0">
      <alignment vertical="center"/>
    </xf>
    <xf numFmtId="38" fontId="13" fillId="0" borderId="0" applyFont="0" applyFill="0" applyBorder="0" applyAlignment="0" applyProtection="0">
      <alignment vertical="center"/>
    </xf>
  </cellStyleXfs>
  <cellXfs count="28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Border="1">
      <alignment vertical="center"/>
    </xf>
    <xf numFmtId="0" fontId="2" fillId="2" borderId="0" xfId="0" applyFont="1" applyFill="1" applyBorder="1" applyAlignment="1">
      <alignment horizontal="center" vertical="center"/>
    </xf>
    <xf numFmtId="0" fontId="3" fillId="2" borderId="0" xfId="0" applyFont="1" applyFill="1" applyAlignment="1">
      <alignment horizontal="center" vertical="center"/>
    </xf>
    <xf numFmtId="0" fontId="2" fillId="2" borderId="0" xfId="0" applyFont="1" applyFill="1" applyAlignment="1">
      <alignment horizontal="center" vertical="center"/>
    </xf>
    <xf numFmtId="0" fontId="2"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8" xfId="0" applyFont="1" applyFill="1" applyBorder="1" applyAlignment="1">
      <alignment horizontal="center" vertical="center"/>
    </xf>
    <xf numFmtId="0" fontId="4" fillId="2" borderId="0" xfId="0" applyFont="1" applyFill="1" applyBorder="1" applyAlignment="1">
      <alignment vertical="center" wrapText="1"/>
    </xf>
    <xf numFmtId="0" fontId="3" fillId="2" borderId="13" xfId="0" applyFont="1" applyFill="1" applyBorder="1" applyAlignment="1">
      <alignment horizontal="center" vertical="center"/>
    </xf>
    <xf numFmtId="0" fontId="4" fillId="2" borderId="13" xfId="0" applyFont="1" applyFill="1" applyBorder="1" applyAlignment="1">
      <alignment horizontal="center" vertical="center"/>
    </xf>
    <xf numFmtId="176" fontId="4" fillId="2" borderId="12" xfId="0" applyNumberFormat="1" applyFont="1" applyFill="1" applyBorder="1" applyAlignment="1">
      <alignment horizontal="center" vertical="center"/>
    </xf>
    <xf numFmtId="176" fontId="4" fillId="2" borderId="5" xfId="0" applyNumberFormat="1" applyFont="1" applyFill="1" applyBorder="1" applyAlignment="1">
      <alignment horizontal="center" vertical="center"/>
    </xf>
    <xf numFmtId="0" fontId="4" fillId="0" borderId="5"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40" xfId="0" applyFont="1" applyFill="1" applyBorder="1" applyAlignment="1">
      <alignment vertical="center"/>
    </xf>
    <xf numFmtId="0" fontId="4" fillId="2" borderId="41" xfId="0" applyFont="1" applyFill="1" applyBorder="1" applyAlignment="1">
      <alignment horizontal="center" vertical="center"/>
    </xf>
    <xf numFmtId="0" fontId="5" fillId="2" borderId="5" xfId="0" applyFont="1" applyFill="1" applyBorder="1" applyAlignment="1">
      <alignment horizontal="center" vertical="center"/>
    </xf>
    <xf numFmtId="176" fontId="5" fillId="2" borderId="12" xfId="0" applyNumberFormat="1" applyFont="1" applyFill="1" applyBorder="1" applyAlignment="1">
      <alignment horizontal="center" vertical="center"/>
    </xf>
    <xf numFmtId="176" fontId="5" fillId="2" borderId="5" xfId="0" applyNumberFormat="1" applyFont="1" applyFill="1" applyBorder="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0" borderId="0" xfId="0" applyFont="1">
      <alignment vertical="center"/>
    </xf>
    <xf numFmtId="0" fontId="4" fillId="2" borderId="0" xfId="0" applyFont="1" applyFill="1">
      <alignment vertical="center"/>
    </xf>
    <xf numFmtId="0" fontId="4" fillId="2" borderId="6" xfId="0" applyFont="1" applyFill="1" applyBorder="1">
      <alignment vertical="center"/>
    </xf>
    <xf numFmtId="0" fontId="4" fillId="2" borderId="9"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6" xfId="0" applyFont="1" applyFill="1" applyBorder="1" applyAlignment="1">
      <alignment horizontal="center" vertical="center"/>
    </xf>
    <xf numFmtId="0" fontId="4" fillId="0" borderId="22" xfId="0" applyFont="1" applyBorder="1">
      <alignment vertical="center"/>
    </xf>
    <xf numFmtId="0" fontId="4" fillId="2" borderId="25" xfId="0" applyFont="1" applyFill="1" applyBorder="1" applyAlignment="1">
      <alignment horizontal="right" vertical="center"/>
    </xf>
    <xf numFmtId="0" fontId="4" fillId="0" borderId="0" xfId="0" applyFont="1" applyBorder="1">
      <alignment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3" borderId="5" xfId="0" applyFont="1" applyFill="1" applyBorder="1">
      <alignment vertical="center"/>
    </xf>
    <xf numFmtId="0" fontId="4" fillId="3" borderId="3" xfId="0" applyFont="1" applyFill="1" applyBorder="1">
      <alignment vertical="center"/>
    </xf>
    <xf numFmtId="0" fontId="4" fillId="0" borderId="19" xfId="0" applyFont="1" applyBorder="1">
      <alignment vertical="center"/>
    </xf>
    <xf numFmtId="176" fontId="4" fillId="2" borderId="12" xfId="0" applyNumberFormat="1" applyFont="1" applyFill="1" applyBorder="1" applyAlignment="1">
      <alignment horizontal="right" vertical="center"/>
    </xf>
    <xf numFmtId="176" fontId="4" fillId="2" borderId="5" xfId="0" applyNumberFormat="1" applyFont="1" applyFill="1" applyBorder="1" applyAlignment="1">
      <alignment horizontal="right" vertical="center"/>
    </xf>
    <xf numFmtId="0" fontId="4" fillId="2" borderId="32" xfId="0" applyFont="1" applyFill="1" applyBorder="1" applyAlignment="1">
      <alignment vertical="center"/>
    </xf>
    <xf numFmtId="0" fontId="4" fillId="2" borderId="33" xfId="0" applyFont="1" applyFill="1" applyBorder="1" applyAlignment="1">
      <alignment horizontal="right" vertical="center"/>
    </xf>
    <xf numFmtId="0" fontId="4" fillId="2" borderId="40"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right" vertical="center"/>
    </xf>
    <xf numFmtId="176" fontId="4" fillId="2" borderId="41" xfId="0" applyNumberFormat="1" applyFont="1" applyFill="1" applyBorder="1" applyAlignment="1">
      <alignment horizontal="right" vertical="center"/>
    </xf>
    <xf numFmtId="0" fontId="4" fillId="2" borderId="18" xfId="0" applyFont="1" applyFill="1" applyBorder="1" applyAlignment="1">
      <alignment horizontal="center" vertical="center"/>
    </xf>
    <xf numFmtId="0" fontId="4" fillId="2" borderId="38" xfId="0" applyFont="1" applyFill="1" applyBorder="1" applyAlignment="1">
      <alignment horizontal="right" vertical="center"/>
    </xf>
    <xf numFmtId="176" fontId="4" fillId="2" borderId="13" xfId="0" applyNumberFormat="1" applyFont="1" applyFill="1" applyBorder="1" applyAlignment="1">
      <alignment horizontal="right" vertical="center"/>
    </xf>
    <xf numFmtId="0" fontId="4" fillId="2" borderId="53" xfId="0" applyFont="1" applyFill="1" applyBorder="1" applyAlignment="1">
      <alignment vertical="center"/>
    </xf>
    <xf numFmtId="0" fontId="4" fillId="2" borderId="53" xfId="0" applyFont="1" applyFill="1" applyBorder="1" applyAlignment="1">
      <alignment horizontal="center" vertical="center"/>
    </xf>
    <xf numFmtId="0" fontId="4" fillId="2" borderId="0" xfId="0" applyFont="1" applyFill="1" applyBorder="1">
      <alignment vertical="center"/>
    </xf>
    <xf numFmtId="0" fontId="4" fillId="2" borderId="36" xfId="0" applyFont="1" applyFill="1" applyBorder="1" applyAlignment="1">
      <alignment vertical="center"/>
    </xf>
    <xf numFmtId="0" fontId="4" fillId="2" borderId="34"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4" fillId="0" borderId="0" xfId="0" applyFont="1" applyBorder="1" applyAlignment="1">
      <alignment horizontal="center" vertical="center"/>
    </xf>
    <xf numFmtId="0" fontId="4" fillId="2" borderId="42" xfId="0" applyFont="1" applyFill="1" applyBorder="1">
      <alignment vertical="center"/>
    </xf>
    <xf numFmtId="0" fontId="4" fillId="2" borderId="39" xfId="0" applyFont="1" applyFill="1" applyBorder="1">
      <alignment vertical="center"/>
    </xf>
    <xf numFmtId="0" fontId="4" fillId="2" borderId="39" xfId="0" applyFont="1" applyFill="1" applyBorder="1" applyAlignment="1">
      <alignment horizontal="center" vertical="center"/>
    </xf>
    <xf numFmtId="0" fontId="4" fillId="2" borderId="43" xfId="0" applyFont="1" applyFill="1" applyBorder="1">
      <alignment vertical="center"/>
    </xf>
    <xf numFmtId="0" fontId="4" fillId="2" borderId="5" xfId="0" applyFont="1" applyFill="1" applyBorder="1" applyAlignment="1">
      <alignment horizontal="center" vertical="center"/>
    </xf>
    <xf numFmtId="0" fontId="4" fillId="2" borderId="25" xfId="0" applyFont="1" applyFill="1" applyBorder="1">
      <alignment vertical="center"/>
    </xf>
    <xf numFmtId="0" fontId="4" fillId="2" borderId="4" xfId="0" applyFont="1" applyFill="1" applyBorder="1">
      <alignment vertical="center"/>
    </xf>
    <xf numFmtId="0" fontId="4" fillId="2" borderId="20" xfId="0" applyFont="1" applyFill="1" applyBorder="1">
      <alignment vertical="center"/>
    </xf>
    <xf numFmtId="0" fontId="4" fillId="2" borderId="18" xfId="0" applyFont="1" applyFill="1" applyBorder="1">
      <alignment vertical="center"/>
    </xf>
    <xf numFmtId="0" fontId="4" fillId="2" borderId="13" xfId="0" applyFont="1" applyFill="1" applyBorder="1">
      <alignment vertical="center"/>
    </xf>
    <xf numFmtId="0" fontId="4" fillId="2" borderId="38" xfId="0" applyFont="1" applyFill="1" applyBorder="1">
      <alignment vertical="center"/>
    </xf>
    <xf numFmtId="176" fontId="5" fillId="0" borderId="12" xfId="0" applyNumberFormat="1" applyFont="1" applyBorder="1">
      <alignment vertical="center"/>
    </xf>
    <xf numFmtId="176" fontId="5" fillId="0" borderId="5" xfId="0" applyNumberFormat="1" applyFont="1" applyBorder="1">
      <alignment vertical="center"/>
    </xf>
    <xf numFmtId="176" fontId="5" fillId="2" borderId="24" xfId="0" applyNumberFormat="1" applyFont="1" applyFill="1" applyBorder="1" applyAlignment="1">
      <alignment vertical="center"/>
    </xf>
    <xf numFmtId="176" fontId="5" fillId="2" borderId="12" xfId="0" applyNumberFormat="1" applyFont="1" applyFill="1" applyBorder="1" applyAlignment="1">
      <alignment horizontal="right" vertical="center"/>
    </xf>
    <xf numFmtId="176" fontId="5" fillId="2" borderId="5" xfId="0" applyNumberFormat="1" applyFont="1" applyFill="1" applyBorder="1" applyAlignment="1">
      <alignment horizontal="right" vertical="center"/>
    </xf>
    <xf numFmtId="176" fontId="5" fillId="2" borderId="24" xfId="0" applyNumberFormat="1" applyFont="1" applyFill="1" applyBorder="1" applyAlignment="1">
      <alignment horizontal="right" vertical="center"/>
    </xf>
    <xf numFmtId="0" fontId="9" fillId="2" borderId="32" xfId="0" applyFont="1" applyFill="1" applyBorder="1" applyAlignment="1">
      <alignment vertical="center"/>
    </xf>
    <xf numFmtId="176" fontId="5" fillId="2" borderId="40" xfId="0" applyNumberFormat="1" applyFont="1" applyFill="1" applyBorder="1" applyAlignment="1">
      <alignment horizontal="right" vertical="center"/>
    </xf>
    <xf numFmtId="0" fontId="11" fillId="2" borderId="30" xfId="0" applyFont="1" applyFill="1" applyBorder="1" applyAlignment="1">
      <alignment horizontal="left" vertical="center"/>
    </xf>
    <xf numFmtId="176" fontId="5" fillId="2" borderId="41" xfId="0" applyNumberFormat="1" applyFont="1" applyFill="1" applyBorder="1" applyAlignment="1">
      <alignment horizontal="right" vertical="center"/>
    </xf>
    <xf numFmtId="178" fontId="5" fillId="2" borderId="40" xfId="0" applyNumberFormat="1" applyFont="1" applyFill="1" applyBorder="1" applyAlignment="1">
      <alignment vertical="center"/>
    </xf>
    <xf numFmtId="178" fontId="5" fillId="2" borderId="41" xfId="0" applyNumberFormat="1" applyFont="1" applyFill="1" applyBorder="1" applyAlignment="1">
      <alignment horizontal="right" vertical="center"/>
    </xf>
    <xf numFmtId="0" fontId="5" fillId="2" borderId="30" xfId="0" applyFont="1" applyFill="1" applyBorder="1" applyAlignment="1">
      <alignment horizontal="center" vertical="center"/>
    </xf>
    <xf numFmtId="0" fontId="4" fillId="2" borderId="56" xfId="0" applyFont="1" applyFill="1" applyBorder="1" applyAlignment="1">
      <alignment horizontal="center" vertical="center" wrapText="1"/>
    </xf>
    <xf numFmtId="0" fontId="4" fillId="3" borderId="0" xfId="0" applyFont="1" applyFill="1" applyBorder="1">
      <alignment vertical="center"/>
    </xf>
    <xf numFmtId="0" fontId="4" fillId="3" borderId="13" xfId="0" applyFont="1" applyFill="1" applyBorder="1">
      <alignment vertical="center"/>
    </xf>
    <xf numFmtId="0" fontId="4" fillId="2" borderId="12" xfId="0" applyFont="1" applyFill="1" applyBorder="1" applyAlignment="1">
      <alignment vertical="center"/>
    </xf>
    <xf numFmtId="0" fontId="4" fillId="3" borderId="5" xfId="0" applyFont="1" applyFill="1" applyBorder="1" applyAlignment="1">
      <alignment vertical="center"/>
    </xf>
    <xf numFmtId="0" fontId="4" fillId="2" borderId="5" xfId="0" applyFont="1" applyFill="1" applyBorder="1" applyAlignment="1">
      <alignment vertical="center"/>
    </xf>
    <xf numFmtId="0" fontId="4" fillId="2" borderId="11" xfId="0" applyFont="1" applyFill="1" applyBorder="1" applyAlignment="1">
      <alignment horizontal="center" vertical="center"/>
    </xf>
    <xf numFmtId="0" fontId="4" fillId="2" borderId="24" xfId="0" applyFont="1" applyFill="1" applyBorder="1" applyAlignment="1">
      <alignment vertical="center"/>
    </xf>
    <xf numFmtId="0" fontId="4" fillId="3" borderId="20" xfId="0" applyFont="1" applyFill="1" applyBorder="1" applyAlignment="1">
      <alignment horizontal="center" vertical="center"/>
    </xf>
    <xf numFmtId="0" fontId="4" fillId="0" borderId="23" xfId="0" applyFont="1" applyBorder="1">
      <alignment vertical="center"/>
    </xf>
    <xf numFmtId="0" fontId="4" fillId="3" borderId="38" xfId="0" applyFont="1" applyFill="1" applyBorder="1" applyAlignment="1">
      <alignment horizontal="center" vertical="center"/>
    </xf>
    <xf numFmtId="0" fontId="4" fillId="3" borderId="2"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8" xfId="0" applyFont="1" applyFill="1" applyBorder="1" applyAlignment="1">
      <alignment vertical="center"/>
    </xf>
    <xf numFmtId="0" fontId="4" fillId="2" borderId="21"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9" xfId="0" applyFont="1" applyFill="1" applyBorder="1" applyAlignment="1">
      <alignment vertical="center"/>
    </xf>
    <xf numFmtId="0" fontId="4" fillId="2" borderId="16" xfId="0" applyFont="1" applyFill="1" applyBorder="1" applyAlignment="1">
      <alignment vertical="center"/>
    </xf>
    <xf numFmtId="0" fontId="4" fillId="2" borderId="13" xfId="0" applyFont="1" applyFill="1" applyBorder="1" applyAlignment="1">
      <alignment vertical="center"/>
    </xf>
    <xf numFmtId="0" fontId="4" fillId="2" borderId="1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58" xfId="0" applyFont="1" applyFill="1" applyBorder="1">
      <alignment vertical="center"/>
    </xf>
    <xf numFmtId="0" fontId="4" fillId="2" borderId="44" xfId="0" applyFont="1" applyFill="1" applyBorder="1" applyAlignment="1">
      <alignment horizontal="center" vertical="center" wrapText="1"/>
    </xf>
    <xf numFmtId="0" fontId="4" fillId="2" borderId="48" xfId="0" applyFont="1" applyFill="1" applyBorder="1">
      <alignment vertical="center"/>
    </xf>
    <xf numFmtId="0" fontId="4" fillId="2" borderId="46" xfId="0" applyFont="1" applyFill="1" applyBorder="1" applyAlignment="1">
      <alignment horizontal="center" vertical="center" wrapText="1"/>
    </xf>
    <xf numFmtId="0" fontId="4" fillId="2" borderId="49" xfId="0" applyFont="1" applyFill="1" applyBorder="1">
      <alignment vertical="center"/>
    </xf>
    <xf numFmtId="0" fontId="4" fillId="0" borderId="59" xfId="0" applyNumberFormat="1" applyFont="1" applyBorder="1" applyAlignment="1">
      <alignment horizontal="center" vertical="center"/>
    </xf>
    <xf numFmtId="0" fontId="4" fillId="2" borderId="56" xfId="0" applyFont="1" applyFill="1" applyBorder="1" applyAlignment="1">
      <alignment vertical="center" wrapText="1"/>
    </xf>
    <xf numFmtId="0" fontId="4" fillId="2" borderId="39" xfId="0" applyFont="1" applyFill="1" applyBorder="1" applyAlignment="1">
      <alignment vertical="center"/>
    </xf>
    <xf numFmtId="0" fontId="4" fillId="2" borderId="42" xfId="0" applyFont="1" applyFill="1" applyBorder="1" applyAlignment="1">
      <alignment horizontal="center" vertical="center"/>
    </xf>
    <xf numFmtId="0" fontId="3" fillId="2" borderId="13" xfId="0" applyFont="1" applyFill="1" applyBorder="1" applyAlignment="1">
      <alignment horizontal="left" vertical="center"/>
    </xf>
    <xf numFmtId="0" fontId="6" fillId="2" borderId="13" xfId="0" applyFont="1" applyFill="1" applyBorder="1" applyAlignment="1">
      <alignment horizontal="left"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2" fillId="2" borderId="56" xfId="0" applyFont="1" applyFill="1" applyBorder="1" applyAlignment="1">
      <alignment vertical="center" wrapText="1"/>
    </xf>
    <xf numFmtId="0" fontId="2" fillId="2" borderId="57" xfId="0" applyFont="1" applyFill="1" applyBorder="1" applyAlignment="1">
      <alignment horizontal="center" vertical="center"/>
    </xf>
    <xf numFmtId="0" fontId="2" fillId="0" borderId="59" xfId="0" applyNumberFormat="1" applyFont="1" applyBorder="1" applyAlignment="1">
      <alignment horizontal="center" vertical="center"/>
    </xf>
    <xf numFmtId="0" fontId="4" fillId="4" borderId="5"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6" xfId="0" applyFont="1" applyFill="1" applyBorder="1" applyAlignment="1">
      <alignment horizontal="center" vertical="center"/>
    </xf>
    <xf numFmtId="0" fontId="4" fillId="2" borderId="42"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45" xfId="0" applyFont="1" applyFill="1" applyBorder="1" applyAlignment="1">
      <alignment horizontal="center" vertical="center"/>
    </xf>
    <xf numFmtId="0" fontId="4" fillId="2" borderId="47" xfId="0" applyFont="1" applyFill="1" applyBorder="1" applyAlignment="1">
      <alignment horizontal="center" vertical="center"/>
    </xf>
    <xf numFmtId="0" fontId="8" fillId="2" borderId="0" xfId="0" applyFont="1" applyFill="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xf>
    <xf numFmtId="0" fontId="7" fillId="4" borderId="36" xfId="0" applyFont="1" applyFill="1" applyBorder="1" applyAlignment="1">
      <alignment horizontal="right" vertical="center"/>
    </xf>
    <xf numFmtId="0" fontId="7" fillId="4" borderId="37" xfId="0" applyFont="1" applyFill="1" applyBorder="1" applyAlignment="1">
      <alignment horizontal="right" vertical="center"/>
    </xf>
    <xf numFmtId="0" fontId="7" fillId="4" borderId="34" xfId="0" applyFont="1" applyFill="1" applyBorder="1" applyAlignment="1">
      <alignment horizontal="right" vertical="center"/>
    </xf>
    <xf numFmtId="0" fontId="7" fillId="4" borderId="35" xfId="0" applyFont="1" applyFill="1" applyBorder="1" applyAlignment="1">
      <alignment horizontal="right" vertical="center"/>
    </xf>
    <xf numFmtId="38" fontId="3" fillId="2" borderId="44" xfId="1" applyFont="1" applyFill="1" applyBorder="1" applyAlignment="1">
      <alignment horizontal="center" vertical="center" wrapText="1"/>
    </xf>
    <xf numFmtId="38" fontId="3" fillId="2" borderId="48" xfId="1" applyFont="1" applyFill="1" applyBorder="1" applyAlignment="1">
      <alignment horizontal="center" vertical="center" wrapText="1"/>
    </xf>
    <xf numFmtId="38" fontId="3" fillId="2" borderId="46" xfId="1" applyFont="1" applyFill="1" applyBorder="1" applyAlignment="1">
      <alignment horizontal="center" vertical="center" wrapText="1"/>
    </xf>
    <xf numFmtId="38" fontId="3" fillId="2" borderId="49" xfId="1" applyFont="1" applyFill="1" applyBorder="1" applyAlignment="1">
      <alignment horizontal="center" vertical="center" wrapText="1"/>
    </xf>
    <xf numFmtId="0" fontId="4" fillId="3" borderId="66" xfId="0" applyFont="1" applyFill="1" applyBorder="1" applyAlignment="1">
      <alignment horizontal="center" vertical="center"/>
    </xf>
    <xf numFmtId="0" fontId="4" fillId="3" borderId="67" xfId="0" applyFont="1" applyFill="1" applyBorder="1" applyAlignment="1">
      <alignment horizontal="center" vertical="center"/>
    </xf>
    <xf numFmtId="0" fontId="4" fillId="3" borderId="68" xfId="0" applyFont="1" applyFill="1" applyBorder="1" applyAlignment="1">
      <alignment horizontal="center" vertical="center"/>
    </xf>
    <xf numFmtId="0" fontId="4" fillId="3" borderId="69" xfId="0" applyFont="1" applyFill="1" applyBorder="1" applyAlignment="1">
      <alignment horizontal="center" vertical="center"/>
    </xf>
    <xf numFmtId="0" fontId="4" fillId="3" borderId="70" xfId="0" applyFont="1" applyFill="1" applyBorder="1" applyAlignment="1">
      <alignment horizontal="center" vertical="center"/>
    </xf>
    <xf numFmtId="0" fontId="4" fillId="3" borderId="71" xfId="0" applyFont="1" applyFill="1" applyBorder="1" applyAlignment="1">
      <alignment horizontal="center" vertical="center"/>
    </xf>
    <xf numFmtId="0" fontId="4" fillId="3" borderId="72" xfId="0" applyFont="1" applyFill="1" applyBorder="1" applyAlignment="1">
      <alignment horizontal="center" vertical="center"/>
    </xf>
    <xf numFmtId="0" fontId="4" fillId="3" borderId="73" xfId="0" applyFont="1" applyFill="1" applyBorder="1" applyAlignment="1">
      <alignment horizontal="center" vertical="center"/>
    </xf>
    <xf numFmtId="0" fontId="4" fillId="3" borderId="74" xfId="0" applyFont="1" applyFill="1" applyBorder="1" applyAlignment="1">
      <alignment horizontal="center" vertical="center"/>
    </xf>
    <xf numFmtId="0" fontId="7" fillId="4" borderId="32" xfId="0" applyFont="1" applyFill="1" applyBorder="1" applyAlignment="1">
      <alignment horizontal="right" vertical="center"/>
    </xf>
    <xf numFmtId="0" fontId="7" fillId="4" borderId="33" xfId="0" applyFont="1" applyFill="1" applyBorder="1" applyAlignment="1">
      <alignment horizontal="right" vertical="center"/>
    </xf>
    <xf numFmtId="0" fontId="4" fillId="2" borderId="9"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3" xfId="0" applyFont="1" applyFill="1" applyBorder="1" applyAlignment="1">
      <alignment horizontal="center" vertical="center"/>
    </xf>
    <xf numFmtId="0" fontId="7" fillId="4" borderId="30" xfId="0" applyFont="1" applyFill="1" applyBorder="1" applyAlignment="1">
      <alignment horizontal="right" vertical="center"/>
    </xf>
    <xf numFmtId="0" fontId="7" fillId="4" borderId="31" xfId="0" applyFont="1" applyFill="1" applyBorder="1" applyAlignment="1">
      <alignment horizontal="right" vertical="center"/>
    </xf>
    <xf numFmtId="0" fontId="4" fillId="0" borderId="9" xfId="0" applyNumberFormat="1" applyFont="1" applyBorder="1" applyAlignment="1">
      <alignment horizontal="center" vertical="center"/>
    </xf>
    <xf numFmtId="0" fontId="2" fillId="2" borderId="48"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10" xfId="0" applyFont="1" applyFill="1" applyBorder="1" applyAlignment="1">
      <alignment horizontal="center" vertical="center"/>
    </xf>
    <xf numFmtId="38" fontId="4" fillId="2" borderId="51" xfId="1" applyFont="1" applyFill="1" applyBorder="1" applyAlignment="1">
      <alignment horizontal="center" vertical="center"/>
    </xf>
    <xf numFmtId="38" fontId="4" fillId="2" borderId="53" xfId="1" applyFont="1" applyFill="1" applyBorder="1" applyAlignment="1">
      <alignment horizontal="center" vertical="center"/>
    </xf>
    <xf numFmtId="0" fontId="4" fillId="4" borderId="36"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4" xfId="0" applyFont="1" applyFill="1" applyBorder="1" applyAlignment="1">
      <alignment horizontal="center" vertical="center"/>
    </xf>
    <xf numFmtId="0" fontId="4" fillId="4" borderId="35" xfId="0" applyFont="1" applyFill="1" applyBorder="1" applyAlignment="1">
      <alignment horizontal="center" vertical="center"/>
    </xf>
    <xf numFmtId="0" fontId="4" fillId="4" borderId="55" xfId="0" applyFont="1" applyFill="1" applyBorder="1" applyAlignment="1">
      <alignment horizontal="center" vertical="center"/>
    </xf>
    <xf numFmtId="0" fontId="4" fillId="4" borderId="6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4" fillId="2" borderId="1" xfId="0" applyFont="1" applyFill="1" applyBorder="1" applyAlignment="1">
      <alignment horizontal="center" vertical="center"/>
    </xf>
    <xf numFmtId="38" fontId="4" fillId="4" borderId="2" xfId="1" applyFont="1" applyFill="1" applyBorder="1" applyAlignment="1">
      <alignment horizontal="center" vertical="center"/>
    </xf>
    <xf numFmtId="38" fontId="4" fillId="4" borderId="5" xfId="1" applyFont="1" applyFill="1" applyBorder="1" applyAlignment="1">
      <alignment horizontal="center" vertical="center"/>
    </xf>
    <xf numFmtId="0" fontId="4" fillId="4" borderId="5"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2" xfId="0" applyFont="1" applyFill="1" applyBorder="1" applyAlignment="1">
      <alignment horizontal="center" vertical="center"/>
    </xf>
    <xf numFmtId="38" fontId="4" fillId="2" borderId="2" xfId="1" applyFont="1" applyFill="1" applyBorder="1" applyAlignment="1">
      <alignment horizontal="center" vertical="center"/>
    </xf>
    <xf numFmtId="38" fontId="4" fillId="2" borderId="5" xfId="1" applyFont="1" applyFill="1" applyBorder="1" applyAlignment="1">
      <alignment horizontal="center" vertical="center"/>
    </xf>
    <xf numFmtId="38" fontId="4" fillId="0" borderId="23" xfId="1" applyFont="1" applyBorder="1" applyAlignment="1">
      <alignment horizontal="center" vertical="center"/>
    </xf>
    <xf numFmtId="38" fontId="4" fillId="0" borderId="24" xfId="1" applyFont="1" applyBorder="1" applyAlignment="1">
      <alignment horizontal="center" vertical="center"/>
    </xf>
    <xf numFmtId="0" fontId="7" fillId="2" borderId="11" xfId="0" applyFont="1" applyFill="1" applyBorder="1" applyAlignment="1">
      <alignment horizontal="center" vertical="center"/>
    </xf>
    <xf numFmtId="0" fontId="7" fillId="2" borderId="26" xfId="0" applyFont="1" applyFill="1" applyBorder="1" applyAlignment="1">
      <alignment horizontal="center" vertical="center"/>
    </xf>
    <xf numFmtId="0" fontId="4" fillId="2" borderId="29" xfId="0" applyFont="1" applyFill="1" applyBorder="1" applyAlignment="1">
      <alignment horizontal="center" vertical="center"/>
    </xf>
    <xf numFmtId="38" fontId="4" fillId="4" borderId="11" xfId="1" applyFont="1" applyFill="1" applyBorder="1" applyAlignment="1">
      <alignment horizontal="center" vertical="center"/>
    </xf>
    <xf numFmtId="38" fontId="4" fillId="4" borderId="12" xfId="1" applyFont="1" applyFill="1" applyBorder="1" applyAlignment="1">
      <alignment horizontal="center" vertical="center"/>
    </xf>
    <xf numFmtId="0" fontId="4" fillId="0" borderId="0" xfId="0" applyFont="1" applyBorder="1" applyAlignment="1">
      <alignment horizontal="center" vertical="center"/>
    </xf>
    <xf numFmtId="0" fontId="4" fillId="2" borderId="16" xfId="0" applyFont="1" applyFill="1" applyBorder="1" applyAlignment="1">
      <alignment horizontal="center" vertical="center"/>
    </xf>
    <xf numFmtId="38" fontId="4" fillId="2" borderId="11" xfId="1" applyFont="1" applyFill="1" applyBorder="1" applyAlignment="1">
      <alignment horizontal="center" vertical="center"/>
    </xf>
    <xf numFmtId="38" fontId="4" fillId="2" borderId="12" xfId="1" applyFont="1" applyFill="1" applyBorder="1" applyAlignment="1">
      <alignment horizontal="center" vertical="center"/>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38" fontId="4" fillId="4" borderId="36" xfId="1" applyFont="1" applyFill="1" applyBorder="1" applyAlignment="1">
      <alignment horizontal="center" vertical="center"/>
    </xf>
    <xf numFmtId="38" fontId="4" fillId="4" borderId="55" xfId="1" applyFont="1" applyFill="1" applyBorder="1" applyAlignment="1">
      <alignment horizontal="center" vertical="center"/>
    </xf>
    <xf numFmtId="38" fontId="4" fillId="4" borderId="34" xfId="1" applyFont="1" applyFill="1" applyBorder="1" applyAlignment="1">
      <alignment horizontal="center" vertical="center"/>
    </xf>
    <xf numFmtId="38" fontId="4" fillId="4" borderId="63" xfId="1" applyFont="1" applyFill="1" applyBorder="1" applyAlignment="1">
      <alignment horizontal="center" vertical="center"/>
    </xf>
    <xf numFmtId="38" fontId="4" fillId="4" borderId="32" xfId="1" applyFont="1" applyFill="1" applyBorder="1" applyAlignment="1">
      <alignment horizontal="center" vertical="center"/>
    </xf>
    <xf numFmtId="38" fontId="4" fillId="4" borderId="40" xfId="1" applyFont="1" applyFill="1" applyBorder="1" applyAlignment="1">
      <alignment horizontal="center" vertical="center"/>
    </xf>
    <xf numFmtId="38" fontId="4" fillId="4" borderId="60" xfId="1" applyFont="1" applyFill="1" applyBorder="1" applyAlignment="1">
      <alignment horizontal="center" vertical="center"/>
    </xf>
    <xf numFmtId="38" fontId="4" fillId="4" borderId="61" xfId="1" applyFont="1" applyFill="1" applyBorder="1" applyAlignment="1">
      <alignment horizontal="center" vertical="center"/>
    </xf>
    <xf numFmtId="0" fontId="4" fillId="4" borderId="51" xfId="0" applyFont="1" applyFill="1" applyBorder="1" applyAlignment="1">
      <alignment horizontal="center" vertical="center"/>
    </xf>
    <xf numFmtId="0" fontId="4" fillId="4" borderId="53" xfId="0" applyFont="1" applyFill="1" applyBorder="1" applyAlignment="1">
      <alignment horizontal="center" vertical="center"/>
    </xf>
    <xf numFmtId="0" fontId="4" fillId="4" borderId="52"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40"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60" xfId="0" applyFont="1" applyFill="1" applyBorder="1" applyAlignment="1">
      <alignment horizontal="center" vertical="center"/>
    </xf>
    <xf numFmtId="0" fontId="4" fillId="4" borderId="61" xfId="0" applyFont="1" applyFill="1" applyBorder="1" applyAlignment="1">
      <alignment horizontal="center" vertical="center"/>
    </xf>
    <xf numFmtId="0" fontId="4" fillId="4" borderId="62" xfId="0" applyFont="1" applyFill="1" applyBorder="1" applyAlignment="1">
      <alignment horizontal="center" vertical="center"/>
    </xf>
    <xf numFmtId="38" fontId="4" fillId="2" borderId="15" xfId="1" applyFont="1" applyFill="1" applyBorder="1" applyAlignment="1">
      <alignment horizontal="center" vertical="center"/>
    </xf>
    <xf numFmtId="38" fontId="4" fillId="2" borderId="16" xfId="1" applyFont="1" applyFill="1" applyBorder="1" applyAlignment="1">
      <alignment horizontal="center" vertical="center"/>
    </xf>
    <xf numFmtId="38" fontId="4" fillId="2" borderId="4" xfId="1" applyFont="1" applyFill="1" applyBorder="1" applyAlignment="1">
      <alignment horizontal="center" vertical="center"/>
    </xf>
    <xf numFmtId="38" fontId="4" fillId="2" borderId="0" xfId="1" applyFont="1" applyFill="1" applyBorder="1" applyAlignment="1">
      <alignment horizontal="center" vertical="center"/>
    </xf>
    <xf numFmtId="38" fontId="4" fillId="2" borderId="18" xfId="1" applyFont="1" applyFill="1" applyBorder="1" applyAlignment="1">
      <alignment horizontal="center" vertical="center"/>
    </xf>
    <xf numFmtId="38" fontId="4" fillId="2" borderId="13" xfId="1" applyFont="1" applyFill="1" applyBorder="1" applyAlignment="1">
      <alignment horizontal="center" vertical="center"/>
    </xf>
    <xf numFmtId="38" fontId="4" fillId="2" borderId="32" xfId="1" applyFont="1" applyFill="1" applyBorder="1" applyAlignment="1">
      <alignment horizontal="center" vertical="center"/>
    </xf>
    <xf numFmtId="38" fontId="4" fillId="2" borderId="40" xfId="1" applyFont="1" applyFill="1" applyBorder="1" applyAlignment="1">
      <alignment horizontal="center" vertical="center"/>
    </xf>
    <xf numFmtId="38" fontId="4" fillId="2" borderId="36" xfId="1" applyFont="1" applyFill="1" applyBorder="1" applyAlignment="1">
      <alignment horizontal="center" vertical="center"/>
    </xf>
    <xf numFmtId="38" fontId="4" fillId="2" borderId="55" xfId="1" applyFont="1" applyFill="1" applyBorder="1" applyAlignment="1">
      <alignment horizontal="center" vertical="center"/>
    </xf>
    <xf numFmtId="38" fontId="4" fillId="2" borderId="60" xfId="1" applyFont="1" applyFill="1" applyBorder="1" applyAlignment="1">
      <alignment horizontal="center" vertical="center"/>
    </xf>
    <xf numFmtId="38" fontId="4" fillId="2" borderId="61" xfId="1" applyFont="1" applyFill="1" applyBorder="1" applyAlignment="1">
      <alignment horizontal="center" vertical="center"/>
    </xf>
    <xf numFmtId="38" fontId="4" fillId="4" borderId="51" xfId="1" applyFont="1" applyFill="1" applyBorder="1" applyAlignment="1">
      <alignment horizontal="center" vertical="center"/>
    </xf>
    <xf numFmtId="38" fontId="4" fillId="4" borderId="53" xfId="1" applyFont="1" applyFill="1" applyBorder="1" applyAlignment="1">
      <alignment horizontal="center" vertical="center"/>
    </xf>
    <xf numFmtId="0" fontId="7" fillId="4" borderId="51" xfId="0" applyFont="1" applyFill="1" applyBorder="1" applyAlignment="1">
      <alignment horizontal="right" vertical="center"/>
    </xf>
    <xf numFmtId="0" fontId="7" fillId="4" borderId="52" xfId="0" applyFont="1" applyFill="1" applyBorder="1" applyAlignment="1">
      <alignment horizontal="right" vertical="center"/>
    </xf>
    <xf numFmtId="38" fontId="4" fillId="2" borderId="58" xfId="1" applyFont="1" applyFill="1" applyBorder="1" applyAlignment="1">
      <alignment horizontal="center" vertical="center"/>
    </xf>
    <xf numFmtId="38" fontId="4" fillId="2" borderId="24" xfId="1" applyFont="1" applyFill="1" applyBorder="1" applyAlignment="1">
      <alignment horizontal="center" vertical="center"/>
    </xf>
    <xf numFmtId="0" fontId="3" fillId="4" borderId="13" xfId="0" applyFont="1" applyFill="1" applyBorder="1" applyAlignment="1">
      <alignment horizontal="center" vertical="center"/>
    </xf>
    <xf numFmtId="38" fontId="4" fillId="2" borderId="44" xfId="1" applyFont="1" applyFill="1" applyBorder="1" applyAlignment="1">
      <alignment horizontal="center" vertical="center"/>
    </xf>
    <xf numFmtId="38" fontId="4" fillId="2" borderId="48" xfId="1" applyFont="1" applyFill="1" applyBorder="1" applyAlignment="1">
      <alignment horizontal="center" vertical="center"/>
    </xf>
    <xf numFmtId="38" fontId="4" fillId="2" borderId="21" xfId="1" applyFont="1" applyFill="1" applyBorder="1" applyAlignment="1">
      <alignment horizontal="center" vertical="center"/>
    </xf>
    <xf numFmtId="38" fontId="4" fillId="2" borderId="46" xfId="1" applyFont="1" applyFill="1" applyBorder="1" applyAlignment="1">
      <alignment horizontal="center" vertical="center"/>
    </xf>
    <xf numFmtId="38" fontId="4" fillId="2" borderId="49" xfId="1" applyFont="1" applyFill="1" applyBorder="1" applyAlignment="1">
      <alignment horizontal="center" vertical="center"/>
    </xf>
    <xf numFmtId="38" fontId="4" fillId="2" borderId="42" xfId="1" applyFont="1" applyFill="1" applyBorder="1" applyAlignment="1">
      <alignment horizontal="center" vertical="center"/>
    </xf>
    <xf numFmtId="38" fontId="4" fillId="2" borderId="39" xfId="1" applyFont="1" applyFill="1" applyBorder="1" applyAlignment="1">
      <alignment horizontal="center" vertical="center"/>
    </xf>
    <xf numFmtId="38" fontId="4" fillId="2" borderId="34" xfId="1" applyFont="1" applyFill="1" applyBorder="1" applyAlignment="1">
      <alignment horizontal="center" vertical="center"/>
    </xf>
    <xf numFmtId="38" fontId="4" fillId="2" borderId="63" xfId="1" applyFont="1" applyFill="1" applyBorder="1" applyAlignment="1">
      <alignment horizontal="center" vertical="center"/>
    </xf>
    <xf numFmtId="0" fontId="4" fillId="2" borderId="64" xfId="0" applyFont="1" applyFill="1" applyBorder="1" applyAlignment="1">
      <alignment horizontal="center" vertical="center"/>
    </xf>
    <xf numFmtId="0" fontId="4" fillId="2" borderId="6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3" xfId="0" applyFont="1" applyFill="1" applyBorder="1" applyAlignment="1">
      <alignment horizontal="center" vertical="center"/>
    </xf>
    <xf numFmtId="0" fontId="7" fillId="2" borderId="36" xfId="0" applyFont="1" applyFill="1" applyBorder="1" applyAlignment="1">
      <alignment horizontal="right" vertical="center"/>
    </xf>
    <xf numFmtId="0" fontId="7" fillId="2" borderId="37" xfId="0" applyFont="1" applyFill="1" applyBorder="1" applyAlignment="1">
      <alignment horizontal="right" vertical="center"/>
    </xf>
    <xf numFmtId="0" fontId="7" fillId="2" borderId="30" xfId="0" applyFont="1" applyFill="1" applyBorder="1" applyAlignment="1">
      <alignment horizontal="right" vertical="center"/>
    </xf>
    <xf numFmtId="0" fontId="7" fillId="2" borderId="31" xfId="0" applyFont="1" applyFill="1" applyBorder="1" applyAlignment="1">
      <alignment horizontal="right" vertical="center"/>
    </xf>
    <xf numFmtId="0" fontId="7" fillId="2" borderId="34" xfId="0" applyFont="1" applyFill="1" applyBorder="1" applyAlignment="1">
      <alignment horizontal="right" vertical="center"/>
    </xf>
    <xf numFmtId="0" fontId="7" fillId="2" borderId="35" xfId="0" applyFont="1" applyFill="1" applyBorder="1" applyAlignment="1">
      <alignment horizontal="right" vertical="center"/>
    </xf>
    <xf numFmtId="0" fontId="7" fillId="2" borderId="32" xfId="0" applyFont="1" applyFill="1" applyBorder="1" applyAlignment="1">
      <alignment horizontal="right" vertical="center"/>
    </xf>
    <xf numFmtId="0" fontId="7" fillId="2" borderId="33" xfId="0" applyFont="1" applyFill="1" applyBorder="1" applyAlignment="1">
      <alignment horizontal="right" vertical="center"/>
    </xf>
    <xf numFmtId="176" fontId="5" fillId="2" borderId="16" xfId="0" applyNumberFormat="1" applyFont="1" applyFill="1" applyBorder="1" applyAlignment="1">
      <alignment horizontal="right" vertical="center"/>
    </xf>
    <xf numFmtId="176" fontId="5" fillId="2" borderId="0" xfId="0" applyNumberFormat="1" applyFont="1" applyFill="1" applyBorder="1" applyAlignment="1">
      <alignment horizontal="right" vertical="center"/>
    </xf>
    <xf numFmtId="176" fontId="5" fillId="2" borderId="13" xfId="0" applyNumberFormat="1" applyFont="1" applyFill="1" applyBorder="1" applyAlignment="1">
      <alignment horizontal="right" vertical="center"/>
    </xf>
    <xf numFmtId="177" fontId="5" fillId="2" borderId="48" xfId="0" applyNumberFormat="1" applyFont="1" applyFill="1" applyBorder="1" applyAlignment="1">
      <alignment horizontal="right" vertical="center"/>
    </xf>
    <xf numFmtId="177" fontId="5" fillId="2" borderId="0" xfId="0" applyNumberFormat="1" applyFont="1" applyFill="1" applyBorder="1" applyAlignment="1">
      <alignment horizontal="right" vertical="center"/>
    </xf>
    <xf numFmtId="177" fontId="5" fillId="2" borderId="49" xfId="0" applyNumberFormat="1" applyFont="1" applyFill="1" applyBorder="1" applyAlignment="1">
      <alignment horizontal="right" vertical="center"/>
    </xf>
    <xf numFmtId="176" fontId="5" fillId="2" borderId="39" xfId="0" applyNumberFormat="1" applyFont="1" applyFill="1" applyBorder="1" applyAlignment="1">
      <alignment horizontal="right" vertical="center"/>
    </xf>
    <xf numFmtId="176" fontId="5" fillId="2" borderId="48" xfId="0" applyNumberFormat="1" applyFont="1" applyFill="1" applyBorder="1" applyAlignment="1">
      <alignment horizontal="right" vertical="center"/>
    </xf>
    <xf numFmtId="176" fontId="5" fillId="2" borderId="49" xfId="0" applyNumberFormat="1" applyFont="1" applyFill="1" applyBorder="1" applyAlignment="1">
      <alignment horizontal="right" vertical="center"/>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40" xfId="0" applyFont="1" applyFill="1" applyBorder="1" applyAlignment="1">
      <alignment horizontal="center" vertical="center"/>
    </xf>
    <xf numFmtId="176" fontId="5" fillId="2" borderId="40" xfId="0" applyNumberFormat="1" applyFont="1" applyFill="1" applyBorder="1" applyAlignment="1">
      <alignment horizontal="right" vertical="center"/>
    </xf>
    <xf numFmtId="176" fontId="5" fillId="2" borderId="55"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403412</xdr:colOff>
      <xdr:row>2</xdr:row>
      <xdr:rowOff>291352</xdr:rowOff>
    </xdr:from>
    <xdr:to>
      <xdr:col>5</xdr:col>
      <xdr:colOff>33617</xdr:colOff>
      <xdr:row>4</xdr:row>
      <xdr:rowOff>212911</xdr:rowOff>
    </xdr:to>
    <xdr:sp macro="" textlink="">
      <xdr:nvSpPr>
        <xdr:cNvPr id="3" name="四角形: 角を丸くする 2">
          <a:extLst>
            <a:ext uri="{FF2B5EF4-FFF2-40B4-BE49-F238E27FC236}">
              <a16:creationId xmlns:a16="http://schemas.microsoft.com/office/drawing/2014/main" id="{8AE2F600-014B-44C2-856B-784AB73A29CF}"/>
            </a:ext>
          </a:extLst>
        </xdr:cNvPr>
        <xdr:cNvSpPr/>
      </xdr:nvSpPr>
      <xdr:spPr>
        <a:xfrm>
          <a:off x="1131794" y="739587"/>
          <a:ext cx="2487705" cy="638736"/>
        </a:xfrm>
        <a:prstGeom prst="roundRect">
          <a:avLst>
            <a:gd name="adj" fmla="val 9314"/>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色付き部分をご記入ください。</a:t>
          </a:r>
          <a:endParaRPr kumimoji="1" lang="en-US" altLang="ja-JP" sz="1100">
            <a:solidFill>
              <a:srgbClr val="FF0000"/>
            </a:solidFill>
            <a:latin typeface="Meiryo UI" panose="020B0604030504040204" pitchFamily="50" charset="-128"/>
            <a:ea typeface="Meiryo UI" panose="020B0604030504040204" pitchFamily="50" charset="-128"/>
          </a:endParaRPr>
        </a:p>
        <a:p>
          <a:pPr algn="ctr"/>
          <a:r>
            <a:rPr kumimoji="1" lang="ja-JP" altLang="en-US" sz="1100">
              <a:solidFill>
                <a:srgbClr val="FF0000"/>
              </a:solidFill>
              <a:latin typeface="Meiryo UI" panose="020B0604030504040204" pitchFamily="50" charset="-128"/>
              <a:ea typeface="Meiryo UI" panose="020B0604030504040204" pitchFamily="50" charset="-128"/>
            </a:rPr>
            <a:t>（このメッセージは印刷されません。）</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E2866-91C5-445F-8FDA-35AA28031610}">
  <sheetPr>
    <pageSetUpPr fitToPage="1"/>
  </sheetPr>
  <dimension ref="A1:X57"/>
  <sheetViews>
    <sheetView showGridLines="0" tabSelected="1" zoomScale="85" zoomScaleNormal="85" zoomScaleSheetLayoutView="100" workbookViewId="0">
      <selection activeCell="V46" sqref="V46:V47"/>
    </sheetView>
  </sheetViews>
  <sheetFormatPr defaultColWidth="8.625" defaultRowHeight="13.5" x14ac:dyDescent="0.4"/>
  <cols>
    <col min="1" max="2" width="9.625" style="1" customWidth="1"/>
    <col min="3" max="3" width="12.625" style="1" customWidth="1"/>
    <col min="4" max="4" width="2.625" style="2" customWidth="1"/>
    <col min="5" max="5" width="12.625" style="2" customWidth="1"/>
    <col min="6" max="6" width="2.625" style="1" customWidth="1"/>
    <col min="7" max="7" width="3.625" style="1" customWidth="1"/>
    <col min="8" max="9" width="6.625" style="1" customWidth="1"/>
    <col min="10" max="10" width="2.625" style="1" customWidth="1"/>
    <col min="11" max="11" width="4.125" style="1" customWidth="1"/>
    <col min="12" max="12" width="2.625" style="1" customWidth="1"/>
    <col min="13" max="13" width="13.625" style="1" customWidth="1"/>
    <col min="14" max="14" width="2.625" style="1" customWidth="1"/>
    <col min="15" max="15" width="3.625" style="1" customWidth="1"/>
    <col min="16" max="16" width="6.125" style="1" customWidth="1"/>
    <col min="17" max="17" width="10.375" style="1" customWidth="1"/>
    <col min="18" max="18" width="2.625" style="1" customWidth="1"/>
    <col min="19" max="19" width="3.625" style="1" customWidth="1"/>
    <col min="20" max="20" width="7.625" style="1" customWidth="1"/>
    <col min="21" max="21" width="10.375" style="1" customWidth="1"/>
    <col min="22" max="22" width="2.625" style="1" customWidth="1"/>
    <col min="23" max="16384" width="8.625" style="1"/>
  </cols>
  <sheetData>
    <row r="1" spans="1:24" ht="15.95" customHeight="1" x14ac:dyDescent="0.4">
      <c r="A1" s="3" t="s">
        <v>71</v>
      </c>
      <c r="B1" s="3"/>
      <c r="C1" s="3"/>
      <c r="D1" s="4"/>
      <c r="E1" s="4"/>
      <c r="F1" s="3"/>
      <c r="G1" s="3"/>
      <c r="H1" s="3"/>
      <c r="I1" s="3"/>
      <c r="J1" s="3"/>
      <c r="K1" s="3"/>
      <c r="L1" s="3"/>
      <c r="M1" s="3"/>
      <c r="N1" s="3"/>
      <c r="O1" s="3"/>
      <c r="P1" s="3"/>
      <c r="Q1" s="3"/>
      <c r="R1" s="3"/>
      <c r="S1" s="3"/>
      <c r="T1" s="3"/>
      <c r="U1" s="3"/>
      <c r="V1" s="3"/>
    </row>
    <row r="2" spans="1:24" ht="20.100000000000001" customHeight="1" x14ac:dyDescent="0.4">
      <c r="A2" s="3"/>
      <c r="B2" s="3"/>
      <c r="C2" s="3"/>
      <c r="D2" s="8"/>
      <c r="E2" s="8"/>
      <c r="F2" s="3"/>
      <c r="G2" s="3"/>
      <c r="H2" s="3"/>
      <c r="I2" s="3"/>
      <c r="J2" s="3"/>
      <c r="K2" s="3"/>
      <c r="L2" s="3"/>
      <c r="M2" s="3"/>
      <c r="N2" s="3"/>
      <c r="O2" s="3"/>
      <c r="P2" s="3"/>
      <c r="Q2" s="3"/>
      <c r="R2" s="3"/>
      <c r="S2" s="3"/>
      <c r="T2" s="3"/>
      <c r="U2" s="3"/>
      <c r="V2" s="3"/>
    </row>
    <row r="3" spans="1:24" ht="28.5" customHeight="1" x14ac:dyDescent="0.4">
      <c r="A3" s="136" t="s">
        <v>8</v>
      </c>
      <c r="B3" s="136"/>
      <c r="C3" s="136"/>
      <c r="D3" s="136"/>
      <c r="E3" s="136"/>
      <c r="F3" s="136"/>
      <c r="G3" s="136"/>
      <c r="H3" s="136"/>
      <c r="I3" s="136"/>
      <c r="J3" s="136"/>
      <c r="K3" s="136"/>
      <c r="L3" s="136"/>
      <c r="M3" s="136"/>
      <c r="N3" s="136"/>
      <c r="O3" s="136"/>
      <c r="P3" s="136"/>
      <c r="Q3" s="136"/>
      <c r="R3" s="136"/>
      <c r="S3" s="136"/>
      <c r="T3" s="136"/>
      <c r="U3" s="136"/>
      <c r="V3" s="136"/>
    </row>
    <row r="4" spans="1:24" ht="28.5" customHeight="1" x14ac:dyDescent="0.4">
      <c r="A4" s="7"/>
      <c r="B4" s="7"/>
      <c r="C4" s="7"/>
      <c r="D4" s="7"/>
      <c r="E4" s="7"/>
      <c r="F4" s="7"/>
      <c r="G4" s="7"/>
      <c r="H4" s="7"/>
      <c r="I4" s="7"/>
      <c r="J4" s="7"/>
      <c r="K4" s="7"/>
      <c r="L4" s="7"/>
      <c r="M4" s="7"/>
      <c r="N4" s="7"/>
      <c r="O4" s="7"/>
      <c r="P4" s="7"/>
      <c r="Q4" s="7"/>
      <c r="R4" s="7"/>
      <c r="S4" s="7"/>
      <c r="T4" s="7"/>
      <c r="U4" s="7"/>
      <c r="V4" s="7"/>
    </row>
    <row r="5" spans="1:24" ht="28.5" customHeight="1" x14ac:dyDescent="0.4">
      <c r="A5" s="7"/>
      <c r="B5" s="7"/>
      <c r="C5" s="7"/>
      <c r="D5" s="7"/>
      <c r="E5" s="7"/>
      <c r="F5" s="7"/>
      <c r="G5" s="7"/>
      <c r="H5" s="7"/>
      <c r="I5" s="7"/>
      <c r="J5" s="7"/>
      <c r="K5" s="7"/>
      <c r="L5" s="7"/>
      <c r="M5" s="7"/>
      <c r="N5" s="7"/>
      <c r="O5" s="117" t="s">
        <v>69</v>
      </c>
      <c r="P5" s="9"/>
      <c r="Q5" s="244"/>
      <c r="R5" s="244"/>
      <c r="S5" s="244"/>
      <c r="T5" s="244"/>
      <c r="U5" s="244"/>
      <c r="V5" s="7"/>
    </row>
    <row r="6" spans="1:24" s="27" customFormat="1" ht="18" customHeight="1" x14ac:dyDescent="0.4">
      <c r="A6" s="25" t="s">
        <v>5</v>
      </c>
      <c r="B6" s="26"/>
      <c r="C6" s="26"/>
      <c r="D6" s="26"/>
      <c r="E6" s="26"/>
      <c r="F6" s="26"/>
      <c r="G6" s="26"/>
      <c r="H6" s="26"/>
      <c r="I6" s="26"/>
      <c r="J6" s="26"/>
      <c r="K6" s="26"/>
      <c r="L6" s="26"/>
      <c r="M6" s="26"/>
      <c r="N6" s="26"/>
      <c r="O6" s="26"/>
      <c r="P6" s="26"/>
      <c r="Q6" s="26"/>
      <c r="R6" s="26"/>
      <c r="S6" s="26"/>
      <c r="T6" s="26"/>
      <c r="U6" s="26"/>
      <c r="V6" s="26"/>
    </row>
    <row r="7" spans="1:24" s="27" customFormat="1" ht="21.95" customHeight="1" thickBot="1" x14ac:dyDescent="0.45">
      <c r="A7" s="28" t="s">
        <v>72</v>
      </c>
      <c r="B7" s="28"/>
      <c r="C7" s="28"/>
      <c r="D7" s="26"/>
      <c r="E7" s="26"/>
      <c r="F7" s="28"/>
      <c r="G7" s="28"/>
      <c r="H7" s="28"/>
      <c r="I7" s="28"/>
      <c r="J7" s="28"/>
      <c r="K7" s="28"/>
      <c r="L7" s="28"/>
      <c r="M7" s="28"/>
      <c r="N7" s="28"/>
      <c r="O7" s="28"/>
      <c r="P7" s="28"/>
      <c r="Q7" s="28"/>
      <c r="R7" s="28"/>
      <c r="S7" s="28"/>
      <c r="T7" s="28"/>
      <c r="U7" s="28"/>
      <c r="V7" s="28"/>
    </row>
    <row r="8" spans="1:24" s="27" customFormat="1" ht="44.45" customHeight="1" thickTop="1" thickBot="1" x14ac:dyDescent="0.45">
      <c r="A8" s="29"/>
      <c r="B8" s="137" t="s">
        <v>10</v>
      </c>
      <c r="C8" s="138"/>
      <c r="D8" s="138"/>
      <c r="E8" s="138"/>
      <c r="F8" s="139"/>
      <c r="G8" s="137" t="s">
        <v>26</v>
      </c>
      <c r="H8" s="138"/>
      <c r="I8" s="138"/>
      <c r="J8" s="138"/>
      <c r="K8" s="138"/>
      <c r="L8" s="138"/>
      <c r="M8" s="138"/>
      <c r="N8" s="139"/>
      <c r="O8" s="85" t="s">
        <v>49</v>
      </c>
      <c r="P8" s="161" t="s">
        <v>52</v>
      </c>
      <c r="Q8" s="161"/>
      <c r="R8" s="161"/>
      <c r="S8" s="106" t="s">
        <v>50</v>
      </c>
      <c r="T8" s="205" t="s">
        <v>51</v>
      </c>
      <c r="U8" s="205"/>
      <c r="V8" s="206"/>
    </row>
    <row r="9" spans="1:24" s="27" customFormat="1" ht="29.45" customHeight="1" thickTop="1" thickBot="1" x14ac:dyDescent="0.45">
      <c r="A9" s="165" t="s">
        <v>0</v>
      </c>
      <c r="B9" s="11" t="s">
        <v>11</v>
      </c>
      <c r="C9" s="199"/>
      <c r="D9" s="200"/>
      <c r="E9" s="200"/>
      <c r="F9" s="127" t="s">
        <v>12</v>
      </c>
      <c r="G9" s="196" t="s">
        <v>24</v>
      </c>
      <c r="H9" s="197"/>
      <c r="I9" s="199"/>
      <c r="J9" s="200"/>
      <c r="K9" s="200"/>
      <c r="L9" s="200"/>
      <c r="M9" s="200"/>
      <c r="N9" s="127" t="s">
        <v>12</v>
      </c>
      <c r="O9" s="203" t="str">
        <f>IF(C9+I9=0,"",C9+I9)</f>
        <v/>
      </c>
      <c r="P9" s="204"/>
      <c r="Q9" s="204"/>
      <c r="R9" s="33" t="s">
        <v>12</v>
      </c>
      <c r="S9" s="194">
        <f t="shared" ref="S9" si="0">IF(OR(O9="",O9=0),0,MIN(ROUNDDOWN(O9/2,0),10000))</f>
        <v>0</v>
      </c>
      <c r="T9" s="195"/>
      <c r="U9" s="195"/>
      <c r="V9" s="34" t="s">
        <v>76</v>
      </c>
      <c r="X9" s="35"/>
    </row>
    <row r="10" spans="1:24" s="27" customFormat="1" ht="29.45" customHeight="1" thickTop="1" thickBot="1" x14ac:dyDescent="0.45">
      <c r="A10" s="186"/>
      <c r="B10" s="10" t="s">
        <v>13</v>
      </c>
      <c r="C10" s="123"/>
      <c r="D10" s="118" t="s">
        <v>2</v>
      </c>
      <c r="E10" s="189"/>
      <c r="F10" s="190"/>
      <c r="G10" s="184" t="s">
        <v>25</v>
      </c>
      <c r="H10" s="185"/>
      <c r="I10" s="191"/>
      <c r="J10" s="189"/>
      <c r="K10" s="189"/>
      <c r="L10" s="118" t="s">
        <v>16</v>
      </c>
      <c r="M10" s="189"/>
      <c r="N10" s="190"/>
      <c r="O10" s="150"/>
      <c r="P10" s="151"/>
      <c r="Q10" s="151"/>
      <c r="R10" s="152"/>
      <c r="S10" s="153"/>
      <c r="T10" s="154"/>
      <c r="U10" s="154"/>
      <c r="V10" s="155"/>
    </row>
    <row r="11" spans="1:24" s="27" customFormat="1" ht="29.45" customHeight="1" thickTop="1" thickBot="1" x14ac:dyDescent="0.45">
      <c r="A11" s="186" t="s">
        <v>1</v>
      </c>
      <c r="B11" s="10" t="s">
        <v>11</v>
      </c>
      <c r="C11" s="187"/>
      <c r="D11" s="188"/>
      <c r="E11" s="188"/>
      <c r="F11" s="119" t="s">
        <v>12</v>
      </c>
      <c r="G11" s="184" t="s">
        <v>11</v>
      </c>
      <c r="H11" s="185"/>
      <c r="I11" s="187"/>
      <c r="J11" s="188"/>
      <c r="K11" s="188"/>
      <c r="L11" s="188"/>
      <c r="M11" s="188"/>
      <c r="N11" s="119" t="s">
        <v>12</v>
      </c>
      <c r="O11" s="192" t="str">
        <f>IF(C11+I11=0,"",C11+I11)</f>
        <v/>
      </c>
      <c r="P11" s="193"/>
      <c r="Q11" s="193"/>
      <c r="R11" s="41" t="s">
        <v>12</v>
      </c>
      <c r="S11" s="194">
        <f t="shared" ref="S11" si="1">IF(OR(O11="",O11=0),0,MIN(ROUNDDOWN(O11/2,0),10000))</f>
        <v>0</v>
      </c>
      <c r="T11" s="195"/>
      <c r="U11" s="195"/>
      <c r="V11" s="34" t="s">
        <v>12</v>
      </c>
    </row>
    <row r="12" spans="1:24" s="27" customFormat="1" ht="29.45" customHeight="1" thickTop="1" x14ac:dyDescent="0.4">
      <c r="A12" s="186"/>
      <c r="B12" s="10" t="s">
        <v>13</v>
      </c>
      <c r="C12" s="123"/>
      <c r="D12" s="118" t="s">
        <v>2</v>
      </c>
      <c r="E12" s="189"/>
      <c r="F12" s="190"/>
      <c r="G12" s="184" t="s">
        <v>25</v>
      </c>
      <c r="H12" s="185"/>
      <c r="I12" s="191"/>
      <c r="J12" s="189"/>
      <c r="K12" s="189"/>
      <c r="L12" s="118" t="s">
        <v>16</v>
      </c>
      <c r="M12" s="189"/>
      <c r="N12" s="190"/>
      <c r="O12" s="150"/>
      <c r="P12" s="151"/>
      <c r="Q12" s="151"/>
      <c r="R12" s="152"/>
      <c r="S12" s="156"/>
      <c r="T12" s="157"/>
      <c r="U12" s="157"/>
      <c r="V12" s="158"/>
    </row>
    <row r="13" spans="1:24" s="27" customFormat="1" ht="14.25" x14ac:dyDescent="0.4">
      <c r="A13" s="28"/>
      <c r="B13" s="28"/>
      <c r="C13" s="28"/>
      <c r="D13" s="26"/>
      <c r="E13" s="26"/>
      <c r="F13" s="28"/>
      <c r="G13" s="28"/>
      <c r="H13" s="28"/>
      <c r="I13" s="28"/>
      <c r="J13" s="28"/>
      <c r="K13" s="28"/>
      <c r="L13" s="28"/>
      <c r="M13" s="28"/>
      <c r="N13" s="28"/>
      <c r="O13" s="28"/>
      <c r="P13" s="28"/>
      <c r="T13" s="28"/>
      <c r="U13" s="28"/>
      <c r="V13" s="28"/>
    </row>
    <row r="14" spans="1:24" s="27" customFormat="1" ht="21.95" customHeight="1" thickBot="1" x14ac:dyDescent="0.45">
      <c r="A14" s="28" t="s">
        <v>22</v>
      </c>
      <c r="B14" s="28"/>
      <c r="C14" s="28"/>
      <c r="D14" s="26"/>
      <c r="E14" s="26"/>
      <c r="F14" s="28"/>
      <c r="G14" s="28"/>
      <c r="H14" s="28"/>
      <c r="I14" s="28"/>
      <c r="J14" s="28"/>
      <c r="K14" s="28"/>
      <c r="L14" s="28"/>
      <c r="M14" s="28"/>
      <c r="N14" s="28"/>
      <c r="O14" s="28"/>
      <c r="P14" s="28"/>
      <c r="T14" s="28"/>
      <c r="U14" s="28"/>
      <c r="V14" s="28"/>
    </row>
    <row r="15" spans="1:24" s="27" customFormat="1" ht="44.45" customHeight="1" thickTop="1" thickBot="1" x14ac:dyDescent="0.45">
      <c r="A15" s="29"/>
      <c r="B15" s="137" t="s">
        <v>10</v>
      </c>
      <c r="C15" s="138"/>
      <c r="D15" s="138"/>
      <c r="E15" s="138"/>
      <c r="F15" s="139"/>
      <c r="G15" s="137" t="s">
        <v>26</v>
      </c>
      <c r="H15" s="138"/>
      <c r="I15" s="138"/>
      <c r="J15" s="138"/>
      <c r="K15" s="138"/>
      <c r="L15" s="138"/>
      <c r="M15" s="138"/>
      <c r="N15" s="139"/>
      <c r="O15" s="85" t="s">
        <v>53</v>
      </c>
      <c r="P15" s="161" t="s">
        <v>52</v>
      </c>
      <c r="Q15" s="161"/>
      <c r="R15" s="161"/>
      <c r="S15" s="106" t="s">
        <v>54</v>
      </c>
      <c r="T15" s="205" t="s">
        <v>55</v>
      </c>
      <c r="U15" s="205"/>
      <c r="V15" s="206"/>
    </row>
    <row r="16" spans="1:24" s="27" customFormat="1" ht="29.45" customHeight="1" thickTop="1" thickBot="1" x14ac:dyDescent="0.45">
      <c r="A16" s="165" t="s">
        <v>0</v>
      </c>
      <c r="B16" s="11" t="s">
        <v>11</v>
      </c>
      <c r="C16" s="199"/>
      <c r="D16" s="200"/>
      <c r="E16" s="200"/>
      <c r="F16" s="127" t="s">
        <v>12</v>
      </c>
      <c r="G16" s="196" t="s">
        <v>24</v>
      </c>
      <c r="H16" s="197"/>
      <c r="I16" s="199"/>
      <c r="J16" s="200"/>
      <c r="K16" s="200"/>
      <c r="L16" s="200"/>
      <c r="M16" s="200"/>
      <c r="N16" s="127" t="s">
        <v>12</v>
      </c>
      <c r="O16" s="203" t="str">
        <f>IF(C16+I16=0,"",C16+I16)</f>
        <v/>
      </c>
      <c r="P16" s="204"/>
      <c r="Q16" s="204"/>
      <c r="R16" s="33" t="s">
        <v>12</v>
      </c>
      <c r="S16" s="194">
        <f t="shared" ref="S16" si="2">IF(OR(O16="",O16=0),0,MIN(ROUNDDOWN(O16/2,0),10000))</f>
        <v>0</v>
      </c>
      <c r="T16" s="195"/>
      <c r="U16" s="195"/>
      <c r="V16" s="34" t="s">
        <v>12</v>
      </c>
    </row>
    <row r="17" spans="1:23" s="27" customFormat="1" ht="29.45" customHeight="1" thickTop="1" thickBot="1" x14ac:dyDescent="0.45">
      <c r="A17" s="186"/>
      <c r="B17" s="10" t="s">
        <v>13</v>
      </c>
      <c r="C17" s="123"/>
      <c r="D17" s="118" t="s">
        <v>2</v>
      </c>
      <c r="E17" s="189"/>
      <c r="F17" s="190"/>
      <c r="G17" s="184" t="s">
        <v>25</v>
      </c>
      <c r="H17" s="185"/>
      <c r="I17" s="191"/>
      <c r="J17" s="189"/>
      <c r="K17" s="189"/>
      <c r="L17" s="118" t="s">
        <v>16</v>
      </c>
      <c r="M17" s="189"/>
      <c r="N17" s="190"/>
      <c r="O17" s="150"/>
      <c r="P17" s="151"/>
      <c r="Q17" s="151"/>
      <c r="R17" s="152"/>
      <c r="S17" s="153"/>
      <c r="T17" s="154"/>
      <c r="U17" s="154"/>
      <c r="V17" s="155"/>
    </row>
    <row r="18" spans="1:23" s="27" customFormat="1" ht="29.45" customHeight="1" thickTop="1" thickBot="1" x14ac:dyDescent="0.45">
      <c r="A18" s="186" t="s">
        <v>1</v>
      </c>
      <c r="B18" s="10" t="s">
        <v>11</v>
      </c>
      <c r="C18" s="187"/>
      <c r="D18" s="188"/>
      <c r="E18" s="188"/>
      <c r="F18" s="119" t="s">
        <v>12</v>
      </c>
      <c r="G18" s="184" t="s">
        <v>11</v>
      </c>
      <c r="H18" s="185"/>
      <c r="I18" s="187"/>
      <c r="J18" s="188"/>
      <c r="K18" s="188"/>
      <c r="L18" s="188"/>
      <c r="M18" s="188"/>
      <c r="N18" s="119" t="s">
        <v>12</v>
      </c>
      <c r="O18" s="192" t="str">
        <f>IF(C18+I18=0,"",C18+I18)</f>
        <v/>
      </c>
      <c r="P18" s="193"/>
      <c r="Q18" s="193"/>
      <c r="R18" s="41" t="s">
        <v>12</v>
      </c>
      <c r="S18" s="194">
        <f t="shared" ref="S18" si="3">IF(OR(O18="",O18=0),0,MIN(ROUNDDOWN(O18/2,0),10000))</f>
        <v>0</v>
      </c>
      <c r="T18" s="195"/>
      <c r="U18" s="195"/>
      <c r="V18" s="34" t="s">
        <v>12</v>
      </c>
    </row>
    <row r="19" spans="1:23" s="27" customFormat="1" ht="29.45" customHeight="1" thickTop="1" x14ac:dyDescent="0.4">
      <c r="A19" s="186"/>
      <c r="B19" s="10" t="s">
        <v>13</v>
      </c>
      <c r="C19" s="123"/>
      <c r="D19" s="118" t="s">
        <v>2</v>
      </c>
      <c r="E19" s="189"/>
      <c r="F19" s="190"/>
      <c r="G19" s="184" t="s">
        <v>25</v>
      </c>
      <c r="H19" s="185"/>
      <c r="I19" s="191"/>
      <c r="J19" s="189"/>
      <c r="K19" s="189"/>
      <c r="L19" s="118" t="s">
        <v>16</v>
      </c>
      <c r="M19" s="189"/>
      <c r="N19" s="190"/>
      <c r="O19" s="150"/>
      <c r="P19" s="151"/>
      <c r="Q19" s="151"/>
      <c r="R19" s="152"/>
      <c r="S19" s="156"/>
      <c r="T19" s="157"/>
      <c r="U19" s="157"/>
      <c r="V19" s="158"/>
    </row>
    <row r="20" spans="1:23" s="27" customFormat="1" ht="14.25" x14ac:dyDescent="0.4">
      <c r="A20" s="28"/>
      <c r="B20" s="28"/>
      <c r="C20" s="28"/>
      <c r="D20" s="26"/>
      <c r="E20" s="26"/>
      <c r="F20" s="28"/>
      <c r="G20" s="28"/>
      <c r="H20" s="28"/>
      <c r="I20" s="28"/>
      <c r="J20" s="28"/>
      <c r="K20" s="28"/>
      <c r="L20" s="28"/>
      <c r="M20" s="28"/>
      <c r="N20" s="28"/>
      <c r="O20" s="28"/>
      <c r="P20" s="28"/>
      <c r="Q20" s="28"/>
      <c r="R20" s="28"/>
      <c r="S20" s="28"/>
      <c r="T20" s="28"/>
      <c r="U20" s="28"/>
      <c r="V20" s="28"/>
    </row>
    <row r="21" spans="1:23" s="27" customFormat="1" ht="21.95" customHeight="1" thickBot="1" x14ac:dyDescent="0.45">
      <c r="A21" s="28" t="s">
        <v>73</v>
      </c>
      <c r="B21" s="28"/>
      <c r="C21" s="28"/>
      <c r="D21" s="26"/>
      <c r="E21" s="26"/>
      <c r="F21" s="28"/>
      <c r="G21" s="28"/>
      <c r="H21" s="28"/>
      <c r="I21" s="28"/>
      <c r="J21" s="28"/>
      <c r="K21" s="28"/>
      <c r="L21" s="28"/>
      <c r="M21" s="28"/>
      <c r="N21" s="28"/>
      <c r="O21" s="28"/>
      <c r="P21" s="28"/>
      <c r="Q21" s="28"/>
      <c r="R21" s="28"/>
      <c r="S21" s="28"/>
      <c r="T21" s="28"/>
      <c r="U21" s="28"/>
      <c r="V21" s="28"/>
    </row>
    <row r="22" spans="1:23" s="27" customFormat="1" ht="44.45" customHeight="1" thickTop="1" thickBot="1" x14ac:dyDescent="0.45">
      <c r="A22" s="29"/>
      <c r="B22" s="137" t="s">
        <v>4</v>
      </c>
      <c r="C22" s="138"/>
      <c r="D22" s="137" t="s">
        <v>3</v>
      </c>
      <c r="E22" s="138"/>
      <c r="F22" s="139"/>
      <c r="G22" s="85" t="s">
        <v>65</v>
      </c>
      <c r="H22" s="138" t="s">
        <v>66</v>
      </c>
      <c r="I22" s="138"/>
      <c r="J22" s="139"/>
      <c r="K22" s="120" t="s">
        <v>62</v>
      </c>
      <c r="L22" s="207" t="s">
        <v>74</v>
      </c>
      <c r="M22" s="207"/>
      <c r="N22" s="208"/>
      <c r="O22" s="85" t="s">
        <v>63</v>
      </c>
      <c r="P22" s="254" t="s">
        <v>64</v>
      </c>
      <c r="Q22" s="161"/>
      <c r="R22" s="255"/>
      <c r="S22" s="121" t="s">
        <v>60</v>
      </c>
      <c r="T22" s="172" t="s">
        <v>75</v>
      </c>
      <c r="U22" s="172"/>
      <c r="V22" s="173"/>
    </row>
    <row r="23" spans="1:23" s="27" customFormat="1" ht="24.95" customHeight="1" thickTop="1" x14ac:dyDescent="0.4">
      <c r="A23" s="198" t="s">
        <v>0</v>
      </c>
      <c r="B23" s="159" t="s">
        <v>14</v>
      </c>
      <c r="C23" s="160"/>
      <c r="D23" s="220"/>
      <c r="E23" s="221"/>
      <c r="F23" s="222"/>
      <c r="G23" s="213"/>
      <c r="H23" s="214"/>
      <c r="I23" s="214"/>
      <c r="J23" s="20" t="s">
        <v>12</v>
      </c>
      <c r="K23" s="232" t="str">
        <f t="shared" ref="K23:K32" si="4">IF(G23="","",MIN(ROUNDDOWN(G23/2,0),5000))</f>
        <v/>
      </c>
      <c r="L23" s="233"/>
      <c r="M23" s="233"/>
      <c r="N23" s="46" t="s">
        <v>12</v>
      </c>
      <c r="O23" s="226" t="str">
        <f>IF(SUM(K23:M27)=0,"",SUM(K23:M27))</f>
        <v/>
      </c>
      <c r="P23" s="227"/>
      <c r="Q23" s="227"/>
      <c r="R23" s="202" t="s">
        <v>12</v>
      </c>
      <c r="S23" s="245">
        <f t="shared" ref="S23:S28" si="5">IF(OR(O23="",O23=0),0,MIN(O23,20000))</f>
        <v>0</v>
      </c>
      <c r="T23" s="246"/>
      <c r="U23" s="246"/>
      <c r="V23" s="134" t="s">
        <v>12</v>
      </c>
      <c r="W23" s="35"/>
    </row>
    <row r="24" spans="1:23" s="27" customFormat="1" ht="24.95" customHeight="1" x14ac:dyDescent="0.4">
      <c r="A24" s="164"/>
      <c r="B24" s="142" t="s">
        <v>15</v>
      </c>
      <c r="C24" s="143"/>
      <c r="D24" s="178"/>
      <c r="E24" s="182"/>
      <c r="F24" s="179"/>
      <c r="G24" s="209"/>
      <c r="H24" s="210"/>
      <c r="I24" s="210"/>
      <c r="J24" s="21" t="s">
        <v>12</v>
      </c>
      <c r="K24" s="234" t="str">
        <f t="shared" si="4"/>
        <v/>
      </c>
      <c r="L24" s="235"/>
      <c r="M24" s="235"/>
      <c r="N24" s="21" t="s">
        <v>12</v>
      </c>
      <c r="O24" s="228"/>
      <c r="P24" s="229"/>
      <c r="Q24" s="229"/>
      <c r="R24" s="167"/>
      <c r="S24" s="247"/>
      <c r="T24" s="229"/>
      <c r="U24" s="229"/>
      <c r="V24" s="162"/>
      <c r="W24" s="35"/>
    </row>
    <row r="25" spans="1:23" s="27" customFormat="1" ht="24.95" customHeight="1" x14ac:dyDescent="0.4">
      <c r="A25" s="164"/>
      <c r="B25" s="169" t="s">
        <v>15</v>
      </c>
      <c r="C25" s="170"/>
      <c r="D25" s="178"/>
      <c r="E25" s="182"/>
      <c r="F25" s="179"/>
      <c r="G25" s="209"/>
      <c r="H25" s="210"/>
      <c r="I25" s="210"/>
      <c r="J25" s="21" t="s">
        <v>12</v>
      </c>
      <c r="K25" s="234" t="str">
        <f t="shared" si="4"/>
        <v/>
      </c>
      <c r="L25" s="235"/>
      <c r="M25" s="235"/>
      <c r="N25" s="21" t="s">
        <v>12</v>
      </c>
      <c r="O25" s="228"/>
      <c r="P25" s="229"/>
      <c r="Q25" s="229"/>
      <c r="R25" s="167"/>
      <c r="S25" s="247"/>
      <c r="T25" s="229"/>
      <c r="U25" s="229"/>
      <c r="V25" s="162"/>
      <c r="W25" s="35"/>
    </row>
    <row r="26" spans="1:23" s="27" customFormat="1" ht="24.95" customHeight="1" x14ac:dyDescent="0.4">
      <c r="A26" s="164"/>
      <c r="B26" s="142" t="s">
        <v>15</v>
      </c>
      <c r="C26" s="143"/>
      <c r="D26" s="178"/>
      <c r="E26" s="182"/>
      <c r="F26" s="179"/>
      <c r="G26" s="209"/>
      <c r="H26" s="210"/>
      <c r="I26" s="210"/>
      <c r="J26" s="21" t="s">
        <v>12</v>
      </c>
      <c r="K26" s="234" t="str">
        <f t="shared" si="4"/>
        <v/>
      </c>
      <c r="L26" s="235"/>
      <c r="M26" s="235"/>
      <c r="N26" s="21" t="s">
        <v>12</v>
      </c>
      <c r="O26" s="228"/>
      <c r="P26" s="229"/>
      <c r="Q26" s="229"/>
      <c r="R26" s="167"/>
      <c r="S26" s="247"/>
      <c r="T26" s="229"/>
      <c r="U26" s="229"/>
      <c r="V26" s="162"/>
      <c r="W26" s="35"/>
    </row>
    <row r="27" spans="1:23" s="27" customFormat="1" ht="24.95" customHeight="1" thickBot="1" x14ac:dyDescent="0.45">
      <c r="A27" s="165"/>
      <c r="B27" s="144" t="s">
        <v>15</v>
      </c>
      <c r="C27" s="145"/>
      <c r="D27" s="223"/>
      <c r="E27" s="224"/>
      <c r="F27" s="225"/>
      <c r="G27" s="215"/>
      <c r="H27" s="216"/>
      <c r="I27" s="216"/>
      <c r="J27" s="14" t="s">
        <v>12</v>
      </c>
      <c r="K27" s="236" t="str">
        <f t="shared" si="4"/>
        <v/>
      </c>
      <c r="L27" s="237"/>
      <c r="M27" s="237"/>
      <c r="N27" s="14" t="s">
        <v>12</v>
      </c>
      <c r="O27" s="230"/>
      <c r="P27" s="231"/>
      <c r="Q27" s="231"/>
      <c r="R27" s="168"/>
      <c r="S27" s="248"/>
      <c r="T27" s="249"/>
      <c r="U27" s="249"/>
      <c r="V27" s="135"/>
      <c r="W27" s="35"/>
    </row>
    <row r="28" spans="1:23" s="27" customFormat="1" ht="24.95" customHeight="1" thickTop="1" x14ac:dyDescent="0.4">
      <c r="A28" s="163" t="s">
        <v>1</v>
      </c>
      <c r="B28" s="240" t="s">
        <v>14</v>
      </c>
      <c r="C28" s="241"/>
      <c r="D28" s="217"/>
      <c r="E28" s="218"/>
      <c r="F28" s="219"/>
      <c r="G28" s="238"/>
      <c r="H28" s="239"/>
      <c r="I28" s="239"/>
      <c r="J28" s="53" t="s">
        <v>12</v>
      </c>
      <c r="K28" s="176" t="str">
        <f t="shared" si="4"/>
        <v/>
      </c>
      <c r="L28" s="177"/>
      <c r="M28" s="177"/>
      <c r="N28" s="54" t="s">
        <v>12</v>
      </c>
      <c r="O28" s="250" t="str">
        <f>IF(SUM(K28:M32)=0,"",SUM(K28:M32))</f>
        <v/>
      </c>
      <c r="P28" s="251"/>
      <c r="Q28" s="251"/>
      <c r="R28" s="166" t="s">
        <v>12</v>
      </c>
      <c r="S28" s="245">
        <f t="shared" si="5"/>
        <v>0</v>
      </c>
      <c r="T28" s="246"/>
      <c r="U28" s="246"/>
      <c r="V28" s="134" t="s">
        <v>12</v>
      </c>
      <c r="W28" s="35"/>
    </row>
    <row r="29" spans="1:23" s="27" customFormat="1" ht="24.95" customHeight="1" x14ac:dyDescent="0.4">
      <c r="A29" s="164"/>
      <c r="B29" s="142" t="s">
        <v>15</v>
      </c>
      <c r="C29" s="143"/>
      <c r="D29" s="178"/>
      <c r="E29" s="182"/>
      <c r="F29" s="179"/>
      <c r="G29" s="209"/>
      <c r="H29" s="210"/>
      <c r="I29" s="210"/>
      <c r="J29" s="21" t="s">
        <v>12</v>
      </c>
      <c r="K29" s="234" t="str">
        <f t="shared" si="4"/>
        <v/>
      </c>
      <c r="L29" s="235"/>
      <c r="M29" s="235"/>
      <c r="N29" s="21" t="s">
        <v>12</v>
      </c>
      <c r="O29" s="228"/>
      <c r="P29" s="229"/>
      <c r="Q29" s="229"/>
      <c r="R29" s="167"/>
      <c r="S29" s="247"/>
      <c r="T29" s="229"/>
      <c r="U29" s="229"/>
      <c r="V29" s="162"/>
      <c r="W29" s="35"/>
    </row>
    <row r="30" spans="1:23" s="27" customFormat="1" ht="24.95" customHeight="1" x14ac:dyDescent="0.4">
      <c r="A30" s="164"/>
      <c r="B30" s="169" t="s">
        <v>15</v>
      </c>
      <c r="C30" s="170"/>
      <c r="D30" s="178"/>
      <c r="E30" s="182"/>
      <c r="F30" s="179"/>
      <c r="G30" s="209"/>
      <c r="H30" s="210"/>
      <c r="I30" s="210"/>
      <c r="J30" s="21" t="s">
        <v>12</v>
      </c>
      <c r="K30" s="234" t="str">
        <f t="shared" si="4"/>
        <v/>
      </c>
      <c r="L30" s="235"/>
      <c r="M30" s="235"/>
      <c r="N30" s="21" t="s">
        <v>12</v>
      </c>
      <c r="O30" s="228"/>
      <c r="P30" s="229"/>
      <c r="Q30" s="229"/>
      <c r="R30" s="167"/>
      <c r="S30" s="247"/>
      <c r="T30" s="229"/>
      <c r="U30" s="229"/>
      <c r="V30" s="162"/>
      <c r="W30" s="35"/>
    </row>
    <row r="31" spans="1:23" s="27" customFormat="1" ht="24.95" customHeight="1" x14ac:dyDescent="0.4">
      <c r="A31" s="164"/>
      <c r="B31" s="142" t="s">
        <v>15</v>
      </c>
      <c r="C31" s="143"/>
      <c r="D31" s="178"/>
      <c r="E31" s="182"/>
      <c r="F31" s="179"/>
      <c r="G31" s="209"/>
      <c r="H31" s="210"/>
      <c r="I31" s="210"/>
      <c r="J31" s="21" t="s">
        <v>12</v>
      </c>
      <c r="K31" s="234" t="str">
        <f t="shared" si="4"/>
        <v/>
      </c>
      <c r="L31" s="235"/>
      <c r="M31" s="235"/>
      <c r="N31" s="21" t="s">
        <v>12</v>
      </c>
      <c r="O31" s="228"/>
      <c r="P31" s="229"/>
      <c r="Q31" s="229"/>
      <c r="R31" s="167"/>
      <c r="S31" s="247"/>
      <c r="T31" s="229"/>
      <c r="U31" s="229"/>
      <c r="V31" s="162"/>
      <c r="W31" s="35"/>
    </row>
    <row r="32" spans="1:23" s="27" customFormat="1" ht="24.95" customHeight="1" thickBot="1" x14ac:dyDescent="0.45">
      <c r="A32" s="165"/>
      <c r="B32" s="144" t="s">
        <v>15</v>
      </c>
      <c r="C32" s="145"/>
      <c r="D32" s="180"/>
      <c r="E32" s="183"/>
      <c r="F32" s="181"/>
      <c r="G32" s="211"/>
      <c r="H32" s="212"/>
      <c r="I32" s="212"/>
      <c r="J32" s="14" t="s">
        <v>12</v>
      </c>
      <c r="K32" s="252" t="str">
        <f t="shared" si="4"/>
        <v/>
      </c>
      <c r="L32" s="253"/>
      <c r="M32" s="253"/>
      <c r="N32" s="14" t="s">
        <v>12</v>
      </c>
      <c r="O32" s="230"/>
      <c r="P32" s="231"/>
      <c r="Q32" s="231"/>
      <c r="R32" s="168"/>
      <c r="S32" s="248"/>
      <c r="T32" s="249"/>
      <c r="U32" s="249"/>
      <c r="V32" s="135"/>
      <c r="W32" s="35"/>
    </row>
    <row r="33" spans="1:23" s="27" customFormat="1" ht="15" thickTop="1" x14ac:dyDescent="0.4">
      <c r="A33" s="28"/>
      <c r="B33" s="28"/>
      <c r="C33" s="28"/>
      <c r="D33" s="26"/>
      <c r="E33" s="26"/>
      <c r="F33" s="28"/>
      <c r="G33" s="28"/>
      <c r="H33" s="28"/>
      <c r="I33" s="28"/>
      <c r="J33" s="28"/>
      <c r="K33" s="28"/>
      <c r="L33" s="28"/>
      <c r="M33" s="28"/>
      <c r="N33" s="28"/>
      <c r="O33" s="28"/>
      <c r="P33" s="28"/>
      <c r="Q33" s="28"/>
      <c r="R33" s="28"/>
      <c r="S33" s="28"/>
      <c r="T33" s="55"/>
      <c r="U33" s="28"/>
      <c r="V33" s="28"/>
    </row>
    <row r="34" spans="1:23" s="27" customFormat="1" ht="21.95" customHeight="1" thickBot="1" x14ac:dyDescent="0.45">
      <c r="A34" s="28" t="s">
        <v>23</v>
      </c>
      <c r="B34" s="28"/>
      <c r="C34" s="28"/>
      <c r="D34" s="26"/>
      <c r="E34" s="26"/>
      <c r="F34" s="28"/>
      <c r="G34" s="28"/>
      <c r="H34" s="28"/>
      <c r="I34" s="28"/>
      <c r="J34" s="28"/>
      <c r="K34" s="28"/>
      <c r="L34" s="28"/>
      <c r="M34" s="28"/>
      <c r="N34" s="28"/>
      <c r="O34" s="28"/>
      <c r="P34" s="28"/>
      <c r="Q34" s="28"/>
      <c r="R34" s="28"/>
      <c r="S34" s="28"/>
      <c r="T34" s="28"/>
      <c r="U34" s="28"/>
      <c r="V34" s="28"/>
    </row>
    <row r="35" spans="1:23" s="27" customFormat="1" ht="44.45" customHeight="1" thickTop="1" thickBot="1" x14ac:dyDescent="0.45">
      <c r="A35" s="174" t="s">
        <v>17</v>
      </c>
      <c r="B35" s="175"/>
      <c r="C35" s="137" t="s">
        <v>32</v>
      </c>
      <c r="D35" s="175"/>
      <c r="E35" s="138" t="s">
        <v>19</v>
      </c>
      <c r="F35" s="138"/>
      <c r="G35" s="138"/>
      <c r="H35" s="138"/>
      <c r="I35" s="138"/>
      <c r="J35" s="139"/>
      <c r="K35" s="137" t="s">
        <v>11</v>
      </c>
      <c r="L35" s="138"/>
      <c r="M35" s="138"/>
      <c r="N35" s="139"/>
      <c r="O35" s="85" t="s">
        <v>56</v>
      </c>
      <c r="P35" s="171" t="s">
        <v>61</v>
      </c>
      <c r="Q35" s="171"/>
      <c r="R35" s="171"/>
      <c r="S35" s="122" t="s">
        <v>57</v>
      </c>
      <c r="T35" s="172" t="s">
        <v>58</v>
      </c>
      <c r="U35" s="172"/>
      <c r="V35" s="173"/>
    </row>
    <row r="36" spans="1:23" s="27" customFormat="1" ht="24.95" customHeight="1" thickTop="1" x14ac:dyDescent="0.4">
      <c r="A36" s="159" t="s">
        <v>18</v>
      </c>
      <c r="B36" s="160"/>
      <c r="C36" s="220"/>
      <c r="D36" s="222"/>
      <c r="E36" s="220"/>
      <c r="F36" s="221"/>
      <c r="G36" s="124" t="s">
        <v>16</v>
      </c>
      <c r="H36" s="221"/>
      <c r="I36" s="221"/>
      <c r="J36" s="222"/>
      <c r="K36" s="213"/>
      <c r="L36" s="214"/>
      <c r="M36" s="214"/>
      <c r="N36" s="46" t="s">
        <v>12</v>
      </c>
      <c r="O36" s="226" t="str">
        <f>IF(SUM(K36:M41)=0,"",SUM(K36:M41))</f>
        <v/>
      </c>
      <c r="P36" s="227"/>
      <c r="Q36" s="227"/>
      <c r="R36" s="202" t="s">
        <v>12</v>
      </c>
      <c r="S36" s="245">
        <f>IF(OR(O36="",O36=0),0,MIN(ROUNDDOWN(O36/2,0),5000))</f>
        <v>0</v>
      </c>
      <c r="T36" s="246"/>
      <c r="U36" s="246"/>
      <c r="V36" s="134" t="s">
        <v>12</v>
      </c>
      <c r="W36" s="35"/>
    </row>
    <row r="37" spans="1:23" s="27" customFormat="1" ht="24.95" customHeight="1" x14ac:dyDescent="0.4">
      <c r="A37" s="142" t="s">
        <v>20</v>
      </c>
      <c r="B37" s="143"/>
      <c r="C37" s="178"/>
      <c r="D37" s="179"/>
      <c r="E37" s="178"/>
      <c r="F37" s="182"/>
      <c r="G37" s="125" t="s">
        <v>16</v>
      </c>
      <c r="H37" s="182"/>
      <c r="I37" s="182"/>
      <c r="J37" s="179"/>
      <c r="K37" s="209"/>
      <c r="L37" s="210"/>
      <c r="M37" s="210"/>
      <c r="N37" s="21" t="s">
        <v>12</v>
      </c>
      <c r="O37" s="228"/>
      <c r="P37" s="229"/>
      <c r="Q37" s="229"/>
      <c r="R37" s="167"/>
      <c r="S37" s="247"/>
      <c r="T37" s="229"/>
      <c r="U37" s="229"/>
      <c r="V37" s="162"/>
      <c r="W37" s="35"/>
    </row>
    <row r="38" spans="1:23" s="27" customFormat="1" ht="24.95" customHeight="1" x14ac:dyDescent="0.4">
      <c r="A38" s="142" t="s">
        <v>20</v>
      </c>
      <c r="B38" s="143"/>
      <c r="C38" s="178"/>
      <c r="D38" s="179"/>
      <c r="E38" s="178"/>
      <c r="F38" s="182"/>
      <c r="G38" s="125" t="s">
        <v>16</v>
      </c>
      <c r="H38" s="182"/>
      <c r="I38" s="182"/>
      <c r="J38" s="179"/>
      <c r="K38" s="209"/>
      <c r="L38" s="210"/>
      <c r="M38" s="210"/>
      <c r="N38" s="21" t="s">
        <v>12</v>
      </c>
      <c r="O38" s="228"/>
      <c r="P38" s="229"/>
      <c r="Q38" s="229"/>
      <c r="R38" s="167"/>
      <c r="S38" s="247"/>
      <c r="T38" s="229"/>
      <c r="U38" s="229"/>
      <c r="V38" s="162"/>
      <c r="W38" s="35"/>
    </row>
    <row r="39" spans="1:23" s="27" customFormat="1" ht="24.95" customHeight="1" x14ac:dyDescent="0.4">
      <c r="A39" s="142" t="s">
        <v>20</v>
      </c>
      <c r="B39" s="143"/>
      <c r="C39" s="178"/>
      <c r="D39" s="179"/>
      <c r="E39" s="178"/>
      <c r="F39" s="182"/>
      <c r="G39" s="125" t="s">
        <v>16</v>
      </c>
      <c r="H39" s="182"/>
      <c r="I39" s="182"/>
      <c r="J39" s="179"/>
      <c r="K39" s="209"/>
      <c r="L39" s="210"/>
      <c r="M39" s="210"/>
      <c r="N39" s="21" t="s">
        <v>12</v>
      </c>
      <c r="O39" s="228"/>
      <c r="P39" s="229"/>
      <c r="Q39" s="229"/>
      <c r="R39" s="167"/>
      <c r="S39" s="247"/>
      <c r="T39" s="229"/>
      <c r="U39" s="229"/>
      <c r="V39" s="162"/>
      <c r="W39" s="35"/>
    </row>
    <row r="40" spans="1:23" s="27" customFormat="1" ht="24.95" customHeight="1" x14ac:dyDescent="0.4">
      <c r="A40" s="142" t="s">
        <v>20</v>
      </c>
      <c r="B40" s="143"/>
      <c r="C40" s="178"/>
      <c r="D40" s="179"/>
      <c r="E40" s="178"/>
      <c r="F40" s="182"/>
      <c r="G40" s="125" t="s">
        <v>16</v>
      </c>
      <c r="H40" s="182"/>
      <c r="I40" s="182"/>
      <c r="J40" s="179"/>
      <c r="K40" s="209"/>
      <c r="L40" s="210"/>
      <c r="M40" s="210"/>
      <c r="N40" s="21" t="s">
        <v>12</v>
      </c>
      <c r="O40" s="228"/>
      <c r="P40" s="229"/>
      <c r="Q40" s="229"/>
      <c r="R40" s="167"/>
      <c r="S40" s="247"/>
      <c r="T40" s="229"/>
      <c r="U40" s="229"/>
      <c r="V40" s="162"/>
      <c r="W40" s="35"/>
    </row>
    <row r="41" spans="1:23" s="27" customFormat="1" ht="24.95" customHeight="1" thickBot="1" x14ac:dyDescent="0.45">
      <c r="A41" s="144" t="s">
        <v>20</v>
      </c>
      <c r="B41" s="145"/>
      <c r="C41" s="180"/>
      <c r="D41" s="181"/>
      <c r="E41" s="180"/>
      <c r="F41" s="183"/>
      <c r="G41" s="126" t="s">
        <v>16</v>
      </c>
      <c r="H41" s="183"/>
      <c r="I41" s="183"/>
      <c r="J41" s="181"/>
      <c r="K41" s="211"/>
      <c r="L41" s="212"/>
      <c r="M41" s="212"/>
      <c r="N41" s="14" t="s">
        <v>12</v>
      </c>
      <c r="O41" s="230"/>
      <c r="P41" s="231"/>
      <c r="Q41" s="231"/>
      <c r="R41" s="168"/>
      <c r="S41" s="248"/>
      <c r="T41" s="249"/>
      <c r="U41" s="249"/>
      <c r="V41" s="135"/>
      <c r="W41" s="35"/>
    </row>
    <row r="42" spans="1:23" s="27" customFormat="1" ht="15" thickTop="1" x14ac:dyDescent="0.4">
      <c r="E42" s="58"/>
      <c r="F42" s="58"/>
      <c r="G42" s="58"/>
      <c r="H42" s="58"/>
      <c r="I42" s="59"/>
      <c r="J42" s="59"/>
      <c r="K42" s="167"/>
      <c r="L42" s="167"/>
      <c r="M42" s="167"/>
      <c r="N42" s="59"/>
      <c r="O42" s="59"/>
      <c r="P42" s="201"/>
      <c r="Q42" s="201"/>
      <c r="R42" s="60"/>
      <c r="S42" s="60"/>
      <c r="T42" s="167"/>
      <c r="U42" s="167"/>
      <c r="V42" s="59"/>
    </row>
    <row r="43" spans="1:23" s="27" customFormat="1" ht="21.95" customHeight="1" thickBot="1" x14ac:dyDescent="0.45">
      <c r="A43" s="55" t="s">
        <v>31</v>
      </c>
      <c r="B43" s="55"/>
      <c r="C43" s="55"/>
      <c r="D43" s="59"/>
      <c r="E43" s="59"/>
      <c r="F43" s="55"/>
      <c r="G43" s="28"/>
      <c r="H43" s="28"/>
      <c r="I43" s="28"/>
      <c r="J43" s="28"/>
    </row>
    <row r="44" spans="1:23" s="27" customFormat="1" ht="21.95" customHeight="1" thickTop="1" thickBot="1" x14ac:dyDescent="0.45">
      <c r="A44" s="61" t="s">
        <v>27</v>
      </c>
      <c r="B44" s="62"/>
      <c r="C44" s="62"/>
      <c r="D44" s="63"/>
      <c r="E44" s="63"/>
      <c r="F44" s="62"/>
      <c r="G44" s="62"/>
      <c r="H44" s="64"/>
      <c r="I44" s="28"/>
      <c r="J44" s="28"/>
      <c r="K44" s="140" t="s">
        <v>67</v>
      </c>
      <c r="L44" s="141"/>
      <c r="M44" s="141"/>
      <c r="N44" s="141"/>
      <c r="O44" s="141"/>
      <c r="P44" s="141"/>
      <c r="Q44" s="141"/>
      <c r="R44" s="141"/>
      <c r="S44" s="106" t="s">
        <v>59</v>
      </c>
      <c r="T44" s="242">
        <f>S9+S11+S16+S18+S23+S28+S36</f>
        <v>0</v>
      </c>
      <c r="U44" s="243"/>
      <c r="V44" s="66" t="s">
        <v>12</v>
      </c>
    </row>
    <row r="45" spans="1:23" s="27" customFormat="1" ht="14.1" customHeight="1" thickTop="1" thickBot="1" x14ac:dyDescent="0.45">
      <c r="A45" s="67"/>
      <c r="B45" s="55"/>
      <c r="C45" s="55"/>
      <c r="D45" s="59"/>
      <c r="E45" s="59"/>
      <c r="F45" s="55"/>
      <c r="G45" s="55"/>
      <c r="H45" s="68"/>
      <c r="I45" s="28"/>
      <c r="J45" s="28"/>
      <c r="K45" s="28"/>
      <c r="L45" s="28"/>
      <c r="M45" s="28"/>
      <c r="N45" s="28"/>
      <c r="O45" s="28"/>
      <c r="P45" s="28"/>
      <c r="Q45" s="28"/>
      <c r="R45" s="28"/>
      <c r="S45" s="28"/>
      <c r="T45" s="28"/>
      <c r="U45" s="28"/>
      <c r="V45" s="28"/>
    </row>
    <row r="46" spans="1:23" s="27" customFormat="1" ht="21.95" customHeight="1" thickTop="1" x14ac:dyDescent="0.4">
      <c r="A46" s="67" t="s">
        <v>28</v>
      </c>
      <c r="B46" s="55"/>
      <c r="C46" s="55"/>
      <c r="D46" s="59"/>
      <c r="E46" s="59"/>
      <c r="F46" s="55"/>
      <c r="G46" s="55"/>
      <c r="H46" s="68"/>
      <c r="I46" s="28"/>
      <c r="J46" s="28"/>
      <c r="K46" s="128" t="s">
        <v>68</v>
      </c>
      <c r="L46" s="129"/>
      <c r="M46" s="129"/>
      <c r="N46" s="129"/>
      <c r="O46" s="129"/>
      <c r="P46" s="129"/>
      <c r="Q46" s="129"/>
      <c r="R46" s="130"/>
      <c r="S46" s="146">
        <f>ROUNDDOWN(T44,-3)</f>
        <v>0</v>
      </c>
      <c r="T46" s="147"/>
      <c r="U46" s="147"/>
      <c r="V46" s="134" t="s">
        <v>12</v>
      </c>
    </row>
    <row r="47" spans="1:23" s="27" customFormat="1" ht="14.1" customHeight="1" thickBot="1" x14ac:dyDescent="0.45">
      <c r="A47" s="67"/>
      <c r="B47" s="55"/>
      <c r="C47" s="55"/>
      <c r="D47" s="59"/>
      <c r="E47" s="59"/>
      <c r="F47" s="55"/>
      <c r="G47" s="55"/>
      <c r="H47" s="68"/>
      <c r="I47" s="28"/>
      <c r="J47" s="28"/>
      <c r="K47" s="131"/>
      <c r="L47" s="132"/>
      <c r="M47" s="132"/>
      <c r="N47" s="132"/>
      <c r="O47" s="132"/>
      <c r="P47" s="132"/>
      <c r="Q47" s="132"/>
      <c r="R47" s="133"/>
      <c r="S47" s="148"/>
      <c r="T47" s="149"/>
      <c r="U47" s="149"/>
      <c r="V47" s="135"/>
    </row>
    <row r="48" spans="1:23" s="27" customFormat="1" ht="21.95" customHeight="1" thickTop="1" x14ac:dyDescent="0.4">
      <c r="A48" s="67" t="s">
        <v>29</v>
      </c>
      <c r="B48" s="55"/>
      <c r="C48" s="55"/>
      <c r="D48" s="59"/>
      <c r="E48" s="59"/>
      <c r="F48" s="55"/>
      <c r="G48" s="55"/>
      <c r="H48" s="68"/>
      <c r="I48" s="28"/>
      <c r="J48" s="28"/>
      <c r="K48" s="28"/>
      <c r="L48" s="28"/>
      <c r="M48" s="28"/>
      <c r="N48" s="28"/>
      <c r="O48" s="28"/>
      <c r="P48" s="28"/>
      <c r="Q48" s="28"/>
      <c r="R48" s="28"/>
      <c r="S48" s="28"/>
      <c r="T48" s="28"/>
      <c r="U48" s="28"/>
      <c r="V48" s="28"/>
    </row>
    <row r="49" spans="1:22" s="27" customFormat="1" ht="14.1" customHeight="1" x14ac:dyDescent="0.4">
      <c r="A49" s="67"/>
      <c r="B49" s="55"/>
      <c r="C49" s="55"/>
      <c r="D49" s="59"/>
      <c r="E49" s="59"/>
      <c r="F49" s="55"/>
      <c r="G49" s="55"/>
      <c r="H49" s="68"/>
      <c r="I49" s="28"/>
      <c r="J49" s="28"/>
      <c r="K49" s="28"/>
      <c r="L49" s="28"/>
      <c r="M49" s="28"/>
      <c r="N49" s="28"/>
      <c r="O49" s="28"/>
      <c r="P49" s="28"/>
      <c r="Q49" s="28"/>
      <c r="R49" s="28"/>
      <c r="S49" s="28"/>
      <c r="T49" s="28"/>
      <c r="U49" s="28"/>
      <c r="V49" s="28"/>
    </row>
    <row r="50" spans="1:22" s="27" customFormat="1" ht="21.95" customHeight="1" x14ac:dyDescent="0.4">
      <c r="A50" s="69" t="s">
        <v>30</v>
      </c>
      <c r="B50" s="70"/>
      <c r="C50" s="70"/>
      <c r="D50" s="14"/>
      <c r="E50" s="14"/>
      <c r="F50" s="70"/>
      <c r="G50" s="70"/>
      <c r="H50" s="71"/>
      <c r="I50" s="28"/>
      <c r="J50" s="28"/>
      <c r="K50" s="28"/>
      <c r="L50" s="28"/>
      <c r="M50" s="28"/>
      <c r="N50" s="28"/>
      <c r="O50" s="28"/>
      <c r="P50" s="28"/>
      <c r="Q50" s="28"/>
      <c r="R50" s="28"/>
      <c r="S50" s="28"/>
      <c r="T50" s="28"/>
      <c r="U50" s="28"/>
      <c r="V50" s="28"/>
    </row>
    <row r="51" spans="1:22" ht="21.95" customHeight="1" x14ac:dyDescent="0.4">
      <c r="A51" s="5"/>
      <c r="B51" s="5"/>
      <c r="C51" s="5"/>
      <c r="D51" s="6"/>
      <c r="E51" s="6"/>
      <c r="F51" s="5"/>
      <c r="G51" s="3"/>
      <c r="H51" s="3"/>
      <c r="I51" s="3"/>
      <c r="J51" s="3"/>
      <c r="K51" s="3"/>
      <c r="L51" s="3"/>
      <c r="M51" s="3"/>
      <c r="N51" s="3"/>
      <c r="O51" s="3"/>
      <c r="P51" s="3"/>
      <c r="Q51" s="3"/>
      <c r="R51" s="3"/>
      <c r="S51" s="3"/>
      <c r="T51" s="3"/>
      <c r="U51" s="3"/>
      <c r="V51" s="3"/>
    </row>
    <row r="52" spans="1:22" ht="21.95" customHeight="1" x14ac:dyDescent="0.4">
      <c r="A52" s="5"/>
      <c r="B52" s="5"/>
      <c r="C52" s="5"/>
      <c r="D52" s="6"/>
      <c r="E52" s="6"/>
      <c r="F52" s="5"/>
      <c r="G52" s="3"/>
      <c r="H52" s="3"/>
      <c r="I52" s="3"/>
      <c r="J52" s="3"/>
      <c r="K52" s="3"/>
      <c r="L52" s="3"/>
      <c r="M52" s="3"/>
      <c r="N52" s="3"/>
      <c r="O52" s="3"/>
      <c r="P52" s="3"/>
      <c r="Q52" s="3"/>
      <c r="R52" s="3"/>
      <c r="S52" s="3"/>
      <c r="T52" s="3"/>
      <c r="U52" s="3"/>
      <c r="V52" s="3"/>
    </row>
    <row r="53" spans="1:22" ht="13.5" customHeight="1" x14ac:dyDescent="0.4">
      <c r="B53" s="12"/>
      <c r="C53" s="12"/>
      <c r="D53" s="12"/>
      <c r="E53" s="12"/>
    </row>
    <row r="54" spans="1:22" ht="13.5" customHeight="1" x14ac:dyDescent="0.4">
      <c r="B54" s="12"/>
      <c r="C54" s="12"/>
      <c r="D54" s="12"/>
      <c r="E54" s="12"/>
    </row>
    <row r="55" spans="1:22" ht="13.5" customHeight="1" x14ac:dyDescent="0.4">
      <c r="B55" s="12"/>
      <c r="C55" s="12"/>
      <c r="D55" s="12"/>
      <c r="E55" s="12"/>
    </row>
    <row r="56" spans="1:22" ht="13.5" customHeight="1" x14ac:dyDescent="0.4">
      <c r="B56" s="12"/>
      <c r="C56" s="12"/>
      <c r="D56" s="12"/>
      <c r="E56" s="12"/>
    </row>
    <row r="57" spans="1:22" ht="13.5" customHeight="1" x14ac:dyDescent="0.4">
      <c r="B57" s="12"/>
      <c r="C57" s="12"/>
      <c r="D57" s="12"/>
      <c r="E57" s="12"/>
    </row>
  </sheetData>
  <mergeCells count="162">
    <mergeCell ref="T44:U44"/>
    <mergeCell ref="Q5:U5"/>
    <mergeCell ref="H38:J38"/>
    <mergeCell ref="H39:J39"/>
    <mergeCell ref="H40:J40"/>
    <mergeCell ref="H41:J41"/>
    <mergeCell ref="K36:M36"/>
    <mergeCell ref="K37:M37"/>
    <mergeCell ref="K38:M38"/>
    <mergeCell ref="K39:M39"/>
    <mergeCell ref="K40:M40"/>
    <mergeCell ref="K41:M41"/>
    <mergeCell ref="S23:U27"/>
    <mergeCell ref="O28:Q32"/>
    <mergeCell ref="S28:U32"/>
    <mergeCell ref="H36:J36"/>
    <mergeCell ref="H37:J37"/>
    <mergeCell ref="O36:Q41"/>
    <mergeCell ref="S36:U41"/>
    <mergeCell ref="K29:M29"/>
    <mergeCell ref="K30:M30"/>
    <mergeCell ref="K31:M31"/>
    <mergeCell ref="K32:M32"/>
    <mergeCell ref="P22:R22"/>
    <mergeCell ref="K23:M23"/>
    <mergeCell ref="K24:M24"/>
    <mergeCell ref="K25:M25"/>
    <mergeCell ref="K26:M26"/>
    <mergeCell ref="K27:M27"/>
    <mergeCell ref="G28:I28"/>
    <mergeCell ref="G29:I29"/>
    <mergeCell ref="C38:D38"/>
    <mergeCell ref="C39:D39"/>
    <mergeCell ref="E36:F36"/>
    <mergeCell ref="E37:F37"/>
    <mergeCell ref="E38:F38"/>
    <mergeCell ref="E39:F39"/>
    <mergeCell ref="C36:D36"/>
    <mergeCell ref="C37:D37"/>
    <mergeCell ref="B28:C28"/>
    <mergeCell ref="P8:R8"/>
    <mergeCell ref="L22:N22"/>
    <mergeCell ref="H22:J22"/>
    <mergeCell ref="B8:F8"/>
    <mergeCell ref="T8:V8"/>
    <mergeCell ref="G30:I30"/>
    <mergeCell ref="G31:I31"/>
    <mergeCell ref="G32:I32"/>
    <mergeCell ref="G23:I23"/>
    <mergeCell ref="G24:I24"/>
    <mergeCell ref="G25:I25"/>
    <mergeCell ref="G26:I26"/>
    <mergeCell ref="G27:I27"/>
    <mergeCell ref="D28:F28"/>
    <mergeCell ref="D29:F29"/>
    <mergeCell ref="D30:F30"/>
    <mergeCell ref="D31:F31"/>
    <mergeCell ref="D32:F32"/>
    <mergeCell ref="D23:F23"/>
    <mergeCell ref="D24:F24"/>
    <mergeCell ref="D25:F25"/>
    <mergeCell ref="D26:F26"/>
    <mergeCell ref="D27:F27"/>
    <mergeCell ref="O23:Q27"/>
    <mergeCell ref="T42:U42"/>
    <mergeCell ref="K42:M42"/>
    <mergeCell ref="P42:Q42"/>
    <mergeCell ref="E35:J35"/>
    <mergeCell ref="R36:R41"/>
    <mergeCell ref="C9:E9"/>
    <mergeCell ref="I9:M9"/>
    <mergeCell ref="O9:Q9"/>
    <mergeCell ref="S9:U9"/>
    <mergeCell ref="E10:F10"/>
    <mergeCell ref="I10:K10"/>
    <mergeCell ref="M10:N10"/>
    <mergeCell ref="T22:V22"/>
    <mergeCell ref="T15:V15"/>
    <mergeCell ref="I16:M16"/>
    <mergeCell ref="O16:Q16"/>
    <mergeCell ref="S16:U16"/>
    <mergeCell ref="R23:R27"/>
    <mergeCell ref="C35:D35"/>
    <mergeCell ref="I18:M18"/>
    <mergeCell ref="O18:Q18"/>
    <mergeCell ref="S18:U18"/>
    <mergeCell ref="E19:F19"/>
    <mergeCell ref="I19:K19"/>
    <mergeCell ref="A23:A27"/>
    <mergeCell ref="B24:C24"/>
    <mergeCell ref="B27:C27"/>
    <mergeCell ref="B26:C26"/>
    <mergeCell ref="B25:C25"/>
    <mergeCell ref="A18:A19"/>
    <mergeCell ref="A16:A17"/>
    <mergeCell ref="B22:C22"/>
    <mergeCell ref="C16:E16"/>
    <mergeCell ref="E17:F17"/>
    <mergeCell ref="B23:C23"/>
    <mergeCell ref="O11:Q11"/>
    <mergeCell ref="S11:U11"/>
    <mergeCell ref="I17:K17"/>
    <mergeCell ref="M17:N17"/>
    <mergeCell ref="C18:E18"/>
    <mergeCell ref="G9:H9"/>
    <mergeCell ref="G10:H10"/>
    <mergeCell ref="G11:H11"/>
    <mergeCell ref="G12:H12"/>
    <mergeCell ref="G16:H16"/>
    <mergeCell ref="G19:H19"/>
    <mergeCell ref="G18:H18"/>
    <mergeCell ref="G17:H17"/>
    <mergeCell ref="A11:A12"/>
    <mergeCell ref="A9:A10"/>
    <mergeCell ref="C11:E11"/>
    <mergeCell ref="E12:F12"/>
    <mergeCell ref="I12:K12"/>
    <mergeCell ref="I11:M11"/>
    <mergeCell ref="M12:N12"/>
    <mergeCell ref="M19:N19"/>
    <mergeCell ref="R28:R32"/>
    <mergeCell ref="V28:V32"/>
    <mergeCell ref="B29:C29"/>
    <mergeCell ref="B30:C30"/>
    <mergeCell ref="B31:C31"/>
    <mergeCell ref="B32:C32"/>
    <mergeCell ref="V36:V41"/>
    <mergeCell ref="A39:B39"/>
    <mergeCell ref="A38:B38"/>
    <mergeCell ref="P35:R35"/>
    <mergeCell ref="T35:V35"/>
    <mergeCell ref="K35:N35"/>
    <mergeCell ref="A35:B35"/>
    <mergeCell ref="K28:M28"/>
    <mergeCell ref="C40:D40"/>
    <mergeCell ref="C41:D41"/>
    <mergeCell ref="E40:F40"/>
    <mergeCell ref="E41:F41"/>
    <mergeCell ref="K46:R47"/>
    <mergeCell ref="V46:V47"/>
    <mergeCell ref="A3:V3"/>
    <mergeCell ref="G8:N8"/>
    <mergeCell ref="G15:N15"/>
    <mergeCell ref="K44:R44"/>
    <mergeCell ref="A37:B37"/>
    <mergeCell ref="A41:B41"/>
    <mergeCell ref="A40:B40"/>
    <mergeCell ref="S46:U47"/>
    <mergeCell ref="O10:R10"/>
    <mergeCell ref="S10:V10"/>
    <mergeCell ref="O12:R12"/>
    <mergeCell ref="S12:V12"/>
    <mergeCell ref="O17:R17"/>
    <mergeCell ref="S17:V17"/>
    <mergeCell ref="O19:R19"/>
    <mergeCell ref="S19:V19"/>
    <mergeCell ref="A36:B36"/>
    <mergeCell ref="D22:F22"/>
    <mergeCell ref="P15:R15"/>
    <mergeCell ref="B15:F15"/>
    <mergeCell ref="V23:V27"/>
    <mergeCell ref="A28:A32"/>
  </mergeCells>
  <phoneticPr fontId="1"/>
  <dataValidations count="1">
    <dataValidation type="list" allowBlank="1" showInputMessage="1" showErrorMessage="1" sqref="C36:D41" xr:uid="{1EAF3D29-518F-4913-AAAC-675589E8A590}">
      <formula1>"①,②,③,④"</formula1>
    </dataValidation>
  </dataValidations>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1CA21-DB2F-413E-8C36-65ACE8D16AFF}">
  <dimension ref="A1:X57"/>
  <sheetViews>
    <sheetView showGridLines="0" view="pageBreakPreview" topLeftCell="A5" zoomScale="85" zoomScaleNormal="100" zoomScaleSheetLayoutView="85" workbookViewId="0">
      <selection activeCell="Q10" sqref="Q10"/>
    </sheetView>
  </sheetViews>
  <sheetFormatPr defaultColWidth="8.625" defaultRowHeight="13.5" x14ac:dyDescent="0.4"/>
  <cols>
    <col min="1" max="2" width="9.625" style="1" customWidth="1"/>
    <col min="3" max="3" width="12.625" style="1" customWidth="1"/>
    <col min="4" max="4" width="2.625" style="2" customWidth="1"/>
    <col min="5" max="5" width="12.625" style="2" customWidth="1"/>
    <col min="6" max="6" width="2.625" style="1" customWidth="1"/>
    <col min="7" max="7" width="3.625" style="1" customWidth="1"/>
    <col min="8" max="9" width="6.625" style="1" customWidth="1"/>
    <col min="10" max="10" width="2.625" style="1" customWidth="1"/>
    <col min="11" max="11" width="4.125" style="1" customWidth="1"/>
    <col min="12" max="12" width="2.625" style="1" customWidth="1"/>
    <col min="13" max="13" width="13.625" style="1" customWidth="1"/>
    <col min="14" max="14" width="2.625" style="1" customWidth="1"/>
    <col min="15" max="15" width="3.625" style="1" customWidth="1"/>
    <col min="16" max="16" width="6.125" style="1" customWidth="1"/>
    <col min="17" max="17" width="10.375" style="1" customWidth="1"/>
    <col min="18" max="18" width="2.625" style="1" customWidth="1"/>
    <col min="19" max="19" width="3.625" style="1" customWidth="1"/>
    <col min="20" max="20" width="7.625" style="1" customWidth="1"/>
    <col min="21" max="21" width="10.375" style="1" customWidth="1"/>
    <col min="22" max="22" width="2.625" style="1" customWidth="1"/>
    <col min="23" max="16384" width="8.625" style="1"/>
  </cols>
  <sheetData>
    <row r="1" spans="1:24" ht="15.95" customHeight="1" x14ac:dyDescent="0.4">
      <c r="A1" s="3" t="s">
        <v>9</v>
      </c>
      <c r="B1" s="3"/>
      <c r="C1" s="3"/>
      <c r="D1" s="8"/>
      <c r="E1" s="8"/>
      <c r="F1" s="3"/>
      <c r="G1" s="3"/>
      <c r="H1" s="3"/>
      <c r="I1" s="3"/>
      <c r="J1" s="3"/>
      <c r="K1" s="3"/>
      <c r="L1" s="3"/>
      <c r="M1" s="3"/>
      <c r="N1" s="3"/>
      <c r="O1" s="3"/>
      <c r="P1" s="3"/>
      <c r="Q1" s="3"/>
      <c r="R1" s="3"/>
      <c r="S1" s="3"/>
      <c r="T1" s="3"/>
      <c r="U1" s="3"/>
      <c r="V1" s="3"/>
    </row>
    <row r="2" spans="1:24" ht="20.100000000000001" customHeight="1" x14ac:dyDescent="0.4">
      <c r="A2" s="3"/>
      <c r="B2" s="3"/>
      <c r="C2" s="3"/>
      <c r="D2" s="8"/>
      <c r="E2" s="8"/>
      <c r="F2" s="3"/>
      <c r="G2" s="3"/>
      <c r="H2" s="3"/>
      <c r="I2" s="3"/>
      <c r="J2" s="3"/>
      <c r="K2" s="3"/>
      <c r="L2" s="3"/>
      <c r="M2" s="3"/>
      <c r="N2" s="3"/>
      <c r="O2" s="3"/>
      <c r="P2" s="3"/>
      <c r="Q2" s="3"/>
      <c r="R2" s="3"/>
      <c r="S2" s="3"/>
      <c r="T2" s="3"/>
      <c r="U2" s="3"/>
      <c r="V2" s="3"/>
    </row>
    <row r="3" spans="1:24" ht="28.5" customHeight="1" x14ac:dyDescent="0.4">
      <c r="A3" s="136" t="s">
        <v>8</v>
      </c>
      <c r="B3" s="136"/>
      <c r="C3" s="136"/>
      <c r="D3" s="136"/>
      <c r="E3" s="136"/>
      <c r="F3" s="136"/>
      <c r="G3" s="136"/>
      <c r="H3" s="136"/>
      <c r="I3" s="136"/>
      <c r="J3" s="136"/>
      <c r="K3" s="136"/>
      <c r="L3" s="136"/>
      <c r="M3" s="136"/>
      <c r="N3" s="136"/>
      <c r="O3" s="136"/>
      <c r="P3" s="136"/>
      <c r="Q3" s="136"/>
      <c r="R3" s="136"/>
      <c r="S3" s="136"/>
      <c r="T3" s="136"/>
      <c r="U3" s="136"/>
      <c r="V3" s="136"/>
    </row>
    <row r="4" spans="1:24" ht="28.5" customHeight="1" x14ac:dyDescent="0.4">
      <c r="A4" s="7"/>
      <c r="B4" s="7"/>
      <c r="C4" s="7"/>
      <c r="D4" s="7"/>
      <c r="E4" s="7"/>
      <c r="F4" s="7"/>
      <c r="G4" s="7"/>
      <c r="H4" s="7"/>
      <c r="I4" s="7"/>
      <c r="J4" s="7"/>
      <c r="K4" s="7"/>
      <c r="L4" s="7"/>
      <c r="M4" s="7"/>
      <c r="N4" s="7"/>
      <c r="O4" s="7"/>
      <c r="P4" s="7"/>
      <c r="Q4" s="7"/>
      <c r="R4" s="7"/>
      <c r="S4" s="7"/>
      <c r="T4" s="7"/>
      <c r="U4" s="7"/>
      <c r="V4" s="7"/>
    </row>
    <row r="5" spans="1:24" ht="28.5" customHeight="1" x14ac:dyDescent="0.4">
      <c r="A5" s="7"/>
      <c r="B5" s="7"/>
      <c r="C5" s="7"/>
      <c r="D5" s="7"/>
      <c r="E5" s="7"/>
      <c r="F5" s="7"/>
      <c r="G5" s="7"/>
      <c r="H5" s="7"/>
      <c r="I5" s="7"/>
      <c r="J5" s="7"/>
      <c r="K5" s="7"/>
      <c r="L5" s="7"/>
      <c r="M5" s="7"/>
      <c r="N5" s="7"/>
      <c r="O5" s="117" t="s">
        <v>70</v>
      </c>
      <c r="P5" s="9"/>
      <c r="Q5" s="116"/>
      <c r="R5" s="13"/>
      <c r="S5" s="13"/>
      <c r="T5" s="13"/>
      <c r="U5" s="13"/>
      <c r="V5" s="7"/>
    </row>
    <row r="6" spans="1:24" s="27" customFormat="1" ht="18" customHeight="1" x14ac:dyDescent="0.4">
      <c r="A6" s="25" t="s">
        <v>5</v>
      </c>
      <c r="B6" s="26"/>
      <c r="C6" s="26"/>
      <c r="D6" s="26"/>
      <c r="E6" s="26"/>
      <c r="F6" s="26"/>
      <c r="G6" s="26"/>
      <c r="H6" s="26"/>
      <c r="I6" s="26"/>
      <c r="J6" s="26"/>
      <c r="K6" s="26"/>
      <c r="L6" s="26"/>
      <c r="M6" s="26"/>
      <c r="N6" s="26"/>
      <c r="O6" s="26"/>
      <c r="P6" s="26"/>
      <c r="Q6" s="26"/>
      <c r="R6" s="26"/>
      <c r="S6" s="26"/>
      <c r="T6" s="26"/>
      <c r="U6" s="26"/>
      <c r="V6" s="26"/>
    </row>
    <row r="7" spans="1:24" s="27" customFormat="1" ht="21.95" customHeight="1" thickBot="1" x14ac:dyDescent="0.45">
      <c r="A7" s="28" t="s">
        <v>21</v>
      </c>
      <c r="B7" s="28"/>
      <c r="C7" s="28"/>
      <c r="D7" s="26"/>
      <c r="E7" s="26"/>
      <c r="F7" s="28"/>
      <c r="G7" s="28"/>
      <c r="H7" s="28"/>
      <c r="I7" s="28"/>
      <c r="J7" s="28"/>
      <c r="K7" s="28"/>
      <c r="L7" s="28"/>
      <c r="M7" s="28"/>
      <c r="N7" s="28"/>
      <c r="O7" s="28"/>
      <c r="P7" s="28"/>
      <c r="Q7" s="28"/>
      <c r="R7" s="28"/>
      <c r="S7" s="28"/>
      <c r="T7" s="28"/>
      <c r="U7" s="28"/>
      <c r="V7" s="28"/>
    </row>
    <row r="8" spans="1:24" s="27" customFormat="1" ht="44.45" customHeight="1" thickTop="1" thickBot="1" x14ac:dyDescent="0.45">
      <c r="A8" s="29"/>
      <c r="B8" s="137" t="s">
        <v>10</v>
      </c>
      <c r="C8" s="138"/>
      <c r="D8" s="138"/>
      <c r="E8" s="138"/>
      <c r="F8" s="139"/>
      <c r="G8" s="137" t="s">
        <v>26</v>
      </c>
      <c r="H8" s="138"/>
      <c r="I8" s="138"/>
      <c r="J8" s="138"/>
      <c r="K8" s="138"/>
      <c r="L8" s="138"/>
      <c r="M8" s="138"/>
      <c r="N8" s="139"/>
      <c r="O8" s="85" t="s">
        <v>49</v>
      </c>
      <c r="P8" s="161" t="s">
        <v>52</v>
      </c>
      <c r="Q8" s="161"/>
      <c r="R8" s="161"/>
      <c r="S8" s="106" t="s">
        <v>50</v>
      </c>
      <c r="T8" s="205" t="s">
        <v>51</v>
      </c>
      <c r="U8" s="205"/>
      <c r="V8" s="206"/>
    </row>
    <row r="9" spans="1:24" s="27" customFormat="1" ht="29.45" customHeight="1" thickTop="1" thickBot="1" x14ac:dyDescent="0.45">
      <c r="A9" s="165" t="s">
        <v>0</v>
      </c>
      <c r="B9" s="11" t="s">
        <v>11</v>
      </c>
      <c r="C9" s="31"/>
      <c r="D9" s="31"/>
      <c r="E9" s="23">
        <v>16160</v>
      </c>
      <c r="F9" s="32" t="s">
        <v>12</v>
      </c>
      <c r="G9" s="196" t="s">
        <v>24</v>
      </c>
      <c r="H9" s="197"/>
      <c r="I9" s="31"/>
      <c r="J9" s="31"/>
      <c r="K9" s="31"/>
      <c r="L9" s="31"/>
      <c r="M9" s="15"/>
      <c r="N9" s="32" t="s">
        <v>12</v>
      </c>
      <c r="O9" s="91"/>
      <c r="P9" s="88"/>
      <c r="Q9" s="72">
        <f>E9+M9</f>
        <v>16160</v>
      </c>
      <c r="R9" s="33" t="s">
        <v>12</v>
      </c>
      <c r="S9" s="94"/>
      <c r="T9" s="92"/>
      <c r="U9" s="74">
        <f>Q9/2</f>
        <v>8080</v>
      </c>
      <c r="V9" s="34" t="s">
        <v>12</v>
      </c>
      <c r="X9" s="35"/>
    </row>
    <row r="10" spans="1:24" s="27" customFormat="1" ht="29.45" customHeight="1" thickTop="1" thickBot="1" x14ac:dyDescent="0.45">
      <c r="A10" s="186"/>
      <c r="B10" s="10" t="s">
        <v>13</v>
      </c>
      <c r="C10" s="22" t="s">
        <v>6</v>
      </c>
      <c r="D10" s="65" t="s">
        <v>2</v>
      </c>
      <c r="E10" s="22" t="s">
        <v>7</v>
      </c>
      <c r="F10" s="36"/>
      <c r="G10" s="184" t="s">
        <v>25</v>
      </c>
      <c r="H10" s="185"/>
      <c r="I10" s="65"/>
      <c r="J10" s="65"/>
      <c r="K10" s="65"/>
      <c r="L10" s="65" t="s">
        <v>2</v>
      </c>
      <c r="M10" s="17"/>
      <c r="N10" s="38"/>
      <c r="O10" s="96"/>
      <c r="P10" s="89"/>
      <c r="Q10" s="39"/>
      <c r="R10" s="40"/>
      <c r="S10" s="86"/>
      <c r="T10" s="256"/>
      <c r="U10" s="256"/>
      <c r="V10" s="93"/>
    </row>
    <row r="11" spans="1:24" s="27" customFormat="1" ht="29.45" customHeight="1" thickTop="1" thickBot="1" x14ac:dyDescent="0.45">
      <c r="A11" s="186" t="s">
        <v>1</v>
      </c>
      <c r="B11" s="10" t="s">
        <v>11</v>
      </c>
      <c r="C11" s="65"/>
      <c r="D11" s="65"/>
      <c r="E11" s="24">
        <v>15490</v>
      </c>
      <c r="F11" s="36" t="s">
        <v>12</v>
      </c>
      <c r="G11" s="184" t="s">
        <v>11</v>
      </c>
      <c r="H11" s="185"/>
      <c r="I11" s="65"/>
      <c r="J11" s="65"/>
      <c r="K11" s="65"/>
      <c r="L11" s="65"/>
      <c r="M11" s="16"/>
      <c r="N11" s="36" t="s">
        <v>12</v>
      </c>
      <c r="O11" s="37"/>
      <c r="P11" s="90"/>
      <c r="Q11" s="73">
        <f>E11+M11</f>
        <v>15490</v>
      </c>
      <c r="R11" s="41" t="s">
        <v>12</v>
      </c>
      <c r="S11" s="94"/>
      <c r="T11" s="92"/>
      <c r="U11" s="74">
        <f>Q11/2</f>
        <v>7745</v>
      </c>
      <c r="V11" s="34" t="s">
        <v>12</v>
      </c>
    </row>
    <row r="12" spans="1:24" s="27" customFormat="1" ht="29.45" customHeight="1" thickTop="1" x14ac:dyDescent="0.4">
      <c r="A12" s="186"/>
      <c r="B12" s="10" t="s">
        <v>13</v>
      </c>
      <c r="C12" s="22" t="s">
        <v>36</v>
      </c>
      <c r="D12" s="65" t="s">
        <v>2</v>
      </c>
      <c r="E12" s="22" t="s">
        <v>7</v>
      </c>
      <c r="F12" s="36"/>
      <c r="G12" s="184" t="s">
        <v>25</v>
      </c>
      <c r="H12" s="185"/>
      <c r="I12" s="65"/>
      <c r="J12" s="65"/>
      <c r="K12" s="65"/>
      <c r="L12" s="65" t="s">
        <v>2</v>
      </c>
      <c r="M12" s="17"/>
      <c r="N12" s="38"/>
      <c r="O12" s="96"/>
      <c r="P12" s="89"/>
      <c r="Q12" s="39"/>
      <c r="R12" s="40"/>
      <c r="S12" s="87"/>
      <c r="T12" s="257"/>
      <c r="U12" s="257"/>
      <c r="V12" s="95"/>
    </row>
    <row r="13" spans="1:24" s="27" customFormat="1" ht="14.25" x14ac:dyDescent="0.4">
      <c r="A13" s="28"/>
      <c r="B13" s="28"/>
      <c r="C13" s="28"/>
      <c r="D13" s="26"/>
      <c r="E13" s="26"/>
      <c r="F13" s="28"/>
      <c r="G13" s="28"/>
      <c r="H13" s="28"/>
      <c r="I13" s="28"/>
      <c r="J13" s="28"/>
      <c r="K13" s="28"/>
      <c r="L13" s="28"/>
      <c r="M13" s="28"/>
      <c r="N13" s="28"/>
      <c r="O13" s="28"/>
      <c r="P13" s="28"/>
      <c r="T13" s="28"/>
      <c r="U13" s="28"/>
      <c r="V13" s="28"/>
    </row>
    <row r="14" spans="1:24" s="27" customFormat="1" ht="21.95" customHeight="1" thickBot="1" x14ac:dyDescent="0.45">
      <c r="A14" s="28" t="s">
        <v>22</v>
      </c>
      <c r="B14" s="28"/>
      <c r="C14" s="28"/>
      <c r="D14" s="26"/>
      <c r="E14" s="26"/>
      <c r="F14" s="28"/>
      <c r="G14" s="28"/>
      <c r="H14" s="28"/>
      <c r="I14" s="28"/>
      <c r="J14" s="28"/>
      <c r="K14" s="28"/>
      <c r="L14" s="28"/>
      <c r="M14" s="28"/>
      <c r="N14" s="28"/>
      <c r="O14" s="28"/>
      <c r="P14" s="28"/>
      <c r="T14" s="28"/>
      <c r="U14" s="28"/>
      <c r="V14" s="28"/>
    </row>
    <row r="15" spans="1:24" s="27" customFormat="1" ht="44.45" customHeight="1" thickTop="1" thickBot="1" x14ac:dyDescent="0.45">
      <c r="A15" s="29"/>
      <c r="B15" s="137" t="s">
        <v>10</v>
      </c>
      <c r="C15" s="138"/>
      <c r="D15" s="138"/>
      <c r="E15" s="138"/>
      <c r="F15" s="139"/>
      <c r="G15" s="137" t="s">
        <v>26</v>
      </c>
      <c r="H15" s="138"/>
      <c r="I15" s="138"/>
      <c r="J15" s="138"/>
      <c r="K15" s="138"/>
      <c r="L15" s="138"/>
      <c r="M15" s="138"/>
      <c r="N15" s="139"/>
      <c r="O15" s="85" t="s">
        <v>53</v>
      </c>
      <c r="P15" s="161" t="s">
        <v>52</v>
      </c>
      <c r="Q15" s="161"/>
      <c r="R15" s="161"/>
      <c r="S15" s="106" t="s">
        <v>54</v>
      </c>
      <c r="T15" s="205" t="s">
        <v>55</v>
      </c>
      <c r="U15" s="205"/>
      <c r="V15" s="206"/>
    </row>
    <row r="16" spans="1:24" s="27" customFormat="1" ht="29.45" customHeight="1" thickTop="1" thickBot="1" x14ac:dyDescent="0.45">
      <c r="A16" s="165" t="s">
        <v>0</v>
      </c>
      <c r="B16" s="11" t="s">
        <v>11</v>
      </c>
      <c r="C16" s="31"/>
      <c r="D16" s="31"/>
      <c r="E16" s="75">
        <v>16160</v>
      </c>
      <c r="F16" s="32" t="s">
        <v>12</v>
      </c>
      <c r="G16" s="196" t="s">
        <v>24</v>
      </c>
      <c r="H16" s="197"/>
      <c r="I16" s="31"/>
      <c r="J16" s="31"/>
      <c r="K16" s="31"/>
      <c r="L16" s="31"/>
      <c r="M16" s="42"/>
      <c r="N16" s="32" t="s">
        <v>12</v>
      </c>
      <c r="O16" s="91"/>
      <c r="P16" s="88"/>
      <c r="Q16" s="72">
        <f>E16+M16</f>
        <v>16160</v>
      </c>
      <c r="R16" s="33" t="s">
        <v>12</v>
      </c>
      <c r="S16" s="94"/>
      <c r="T16" s="92"/>
      <c r="U16" s="74">
        <f>Q16/2</f>
        <v>8080</v>
      </c>
      <c r="V16" s="34" t="s">
        <v>12</v>
      </c>
    </row>
    <row r="17" spans="1:23" s="27" customFormat="1" ht="29.45" customHeight="1" thickTop="1" thickBot="1" x14ac:dyDescent="0.45">
      <c r="A17" s="186"/>
      <c r="B17" s="10" t="s">
        <v>13</v>
      </c>
      <c r="C17" s="22" t="s">
        <v>7</v>
      </c>
      <c r="D17" s="65" t="s">
        <v>2</v>
      </c>
      <c r="E17" s="22" t="s">
        <v>6</v>
      </c>
      <c r="F17" s="36"/>
      <c r="G17" s="184" t="s">
        <v>25</v>
      </c>
      <c r="H17" s="185"/>
      <c r="I17" s="65"/>
      <c r="J17" s="65"/>
      <c r="K17" s="65"/>
      <c r="L17" s="65" t="s">
        <v>2</v>
      </c>
      <c r="M17" s="17"/>
      <c r="N17" s="38"/>
      <c r="O17" s="96"/>
      <c r="P17" s="89"/>
      <c r="Q17" s="39"/>
      <c r="R17" s="40"/>
      <c r="S17" s="86"/>
      <c r="T17" s="256"/>
      <c r="U17" s="256"/>
      <c r="V17" s="93"/>
    </row>
    <row r="18" spans="1:23" s="27" customFormat="1" ht="29.45" customHeight="1" thickTop="1" thickBot="1" x14ac:dyDescent="0.45">
      <c r="A18" s="186" t="s">
        <v>1</v>
      </c>
      <c r="B18" s="10" t="s">
        <v>11</v>
      </c>
      <c r="C18" s="65"/>
      <c r="D18" s="65"/>
      <c r="E18" s="76">
        <v>15490</v>
      </c>
      <c r="F18" s="36" t="s">
        <v>12</v>
      </c>
      <c r="G18" s="184" t="s">
        <v>11</v>
      </c>
      <c r="H18" s="185"/>
      <c r="I18" s="65"/>
      <c r="J18" s="65"/>
      <c r="K18" s="65"/>
      <c r="L18" s="65"/>
      <c r="M18" s="43"/>
      <c r="N18" s="36" t="s">
        <v>12</v>
      </c>
      <c r="O18" s="37"/>
      <c r="P18" s="90"/>
      <c r="Q18" s="73">
        <f>E18+M18</f>
        <v>15490</v>
      </c>
      <c r="R18" s="41" t="s">
        <v>12</v>
      </c>
      <c r="S18" s="94"/>
      <c r="T18" s="92"/>
      <c r="U18" s="74">
        <f>Q18/2</f>
        <v>7745</v>
      </c>
      <c r="V18" s="34" t="s">
        <v>12</v>
      </c>
    </row>
    <row r="19" spans="1:23" s="27" customFormat="1" ht="29.45" customHeight="1" thickTop="1" x14ac:dyDescent="0.4">
      <c r="A19" s="186"/>
      <c r="B19" s="10" t="s">
        <v>13</v>
      </c>
      <c r="C19" s="22" t="s">
        <v>34</v>
      </c>
      <c r="D19" s="65" t="s">
        <v>2</v>
      </c>
      <c r="E19" s="22" t="s">
        <v>35</v>
      </c>
      <c r="F19" s="36"/>
      <c r="G19" s="184" t="s">
        <v>25</v>
      </c>
      <c r="H19" s="185"/>
      <c r="I19" s="65"/>
      <c r="J19" s="65"/>
      <c r="K19" s="65"/>
      <c r="L19" s="65" t="s">
        <v>2</v>
      </c>
      <c r="M19" s="17"/>
      <c r="N19" s="38"/>
      <c r="O19" s="96"/>
      <c r="P19" s="89"/>
      <c r="Q19" s="39"/>
      <c r="R19" s="40"/>
      <c r="S19" s="87"/>
      <c r="T19" s="257"/>
      <c r="U19" s="257"/>
      <c r="V19" s="95"/>
    </row>
    <row r="20" spans="1:23" s="27" customFormat="1" ht="14.25" x14ac:dyDescent="0.4">
      <c r="A20" s="28"/>
      <c r="B20" s="28"/>
      <c r="C20" s="28"/>
      <c r="D20" s="26"/>
      <c r="E20" s="26"/>
      <c r="F20" s="28"/>
      <c r="G20" s="28"/>
      <c r="H20" s="28"/>
      <c r="I20" s="28"/>
      <c r="J20" s="28"/>
      <c r="K20" s="28"/>
      <c r="L20" s="28"/>
      <c r="M20" s="28"/>
      <c r="N20" s="28"/>
      <c r="O20" s="28"/>
      <c r="P20" s="28"/>
      <c r="Q20" s="28"/>
      <c r="R20" s="28"/>
      <c r="S20" s="28"/>
      <c r="T20" s="28"/>
      <c r="U20" s="28"/>
      <c r="V20" s="28"/>
    </row>
    <row r="21" spans="1:23" s="27" customFormat="1" ht="21.95" customHeight="1" thickBot="1" x14ac:dyDescent="0.45">
      <c r="A21" s="28" t="s">
        <v>73</v>
      </c>
      <c r="B21" s="28"/>
      <c r="C21" s="28"/>
      <c r="D21" s="26"/>
      <c r="E21" s="26"/>
      <c r="F21" s="28"/>
      <c r="G21" s="28"/>
      <c r="H21" s="28"/>
      <c r="I21" s="28"/>
      <c r="J21" s="28"/>
      <c r="K21" s="28"/>
      <c r="L21" s="28"/>
      <c r="M21" s="28"/>
      <c r="N21" s="28"/>
      <c r="O21" s="28"/>
      <c r="P21" s="28"/>
      <c r="Q21" s="28"/>
      <c r="R21" s="28"/>
      <c r="S21" s="28"/>
      <c r="T21" s="28"/>
      <c r="U21" s="28"/>
      <c r="V21" s="28"/>
    </row>
    <row r="22" spans="1:23" s="27" customFormat="1" ht="44.45" customHeight="1" thickTop="1" thickBot="1" x14ac:dyDescent="0.45">
      <c r="A22" s="29"/>
      <c r="B22" s="137" t="s">
        <v>4</v>
      </c>
      <c r="C22" s="138"/>
      <c r="D22" s="137" t="s">
        <v>3</v>
      </c>
      <c r="E22" s="138"/>
      <c r="F22" s="139"/>
      <c r="G22" s="85" t="s">
        <v>65</v>
      </c>
      <c r="H22" s="138" t="s">
        <v>66</v>
      </c>
      <c r="I22" s="138"/>
      <c r="J22" s="139"/>
      <c r="K22" s="113" t="s">
        <v>62</v>
      </c>
      <c r="L22" s="207" t="s">
        <v>74</v>
      </c>
      <c r="M22" s="207"/>
      <c r="N22" s="208"/>
      <c r="O22" s="85" t="s">
        <v>63</v>
      </c>
      <c r="P22" s="161" t="s">
        <v>64</v>
      </c>
      <c r="Q22" s="161"/>
      <c r="R22" s="30"/>
      <c r="S22" s="106" t="s">
        <v>60</v>
      </c>
      <c r="T22" s="172" t="s">
        <v>75</v>
      </c>
      <c r="U22" s="172"/>
      <c r="V22" s="173"/>
    </row>
    <row r="23" spans="1:23" s="27" customFormat="1" ht="24.95" customHeight="1" thickTop="1" x14ac:dyDescent="0.4">
      <c r="A23" s="198" t="s">
        <v>0</v>
      </c>
      <c r="B23" s="264" t="s">
        <v>38</v>
      </c>
      <c r="C23" s="265"/>
      <c r="D23" s="78" t="s">
        <v>37</v>
      </c>
      <c r="E23" s="20"/>
      <c r="F23" s="45"/>
      <c r="G23" s="20"/>
      <c r="H23" s="281">
        <v>5500</v>
      </c>
      <c r="I23" s="281"/>
      <c r="J23" s="20" t="s">
        <v>12</v>
      </c>
      <c r="K23" s="44"/>
      <c r="L23" s="20"/>
      <c r="M23" s="79">
        <v>2500</v>
      </c>
      <c r="N23" s="46" t="s">
        <v>12</v>
      </c>
      <c r="O23" s="104"/>
      <c r="P23" s="102"/>
      <c r="Q23" s="266">
        <f>SUM(M23:M27)</f>
        <v>4250</v>
      </c>
      <c r="R23" s="202" t="s">
        <v>12</v>
      </c>
      <c r="S23" s="97"/>
      <c r="T23" s="98"/>
      <c r="U23" s="269">
        <f>Q23</f>
        <v>4250</v>
      </c>
      <c r="V23" s="134" t="s">
        <v>12</v>
      </c>
      <c r="W23" s="35"/>
    </row>
    <row r="24" spans="1:23" s="27" customFormat="1" ht="24.95" customHeight="1" x14ac:dyDescent="0.4">
      <c r="A24" s="164"/>
      <c r="B24" s="258" t="s">
        <v>40</v>
      </c>
      <c r="C24" s="259"/>
      <c r="D24" s="80" t="s">
        <v>39</v>
      </c>
      <c r="E24" s="21"/>
      <c r="F24" s="48"/>
      <c r="G24" s="21"/>
      <c r="H24" s="282">
        <v>3500</v>
      </c>
      <c r="I24" s="282"/>
      <c r="J24" s="21" t="s">
        <v>12</v>
      </c>
      <c r="K24" s="47"/>
      <c r="L24" s="21"/>
      <c r="M24" s="81">
        <v>1750</v>
      </c>
      <c r="N24" s="21" t="s">
        <v>12</v>
      </c>
      <c r="O24" s="105"/>
      <c r="P24" s="58"/>
      <c r="Q24" s="267"/>
      <c r="R24" s="167"/>
      <c r="S24" s="99"/>
      <c r="T24" s="58"/>
      <c r="U24" s="270"/>
      <c r="V24" s="162"/>
      <c r="W24" s="35"/>
    </row>
    <row r="25" spans="1:23" s="27" customFormat="1" ht="24.95" customHeight="1" x14ac:dyDescent="0.4">
      <c r="A25" s="164"/>
      <c r="B25" s="260" t="s">
        <v>15</v>
      </c>
      <c r="C25" s="261"/>
      <c r="D25" s="47"/>
      <c r="E25" s="21"/>
      <c r="F25" s="48"/>
      <c r="G25" s="21"/>
      <c r="H25" s="21"/>
      <c r="I25" s="49"/>
      <c r="J25" s="21" t="s">
        <v>12</v>
      </c>
      <c r="K25" s="47"/>
      <c r="L25" s="21"/>
      <c r="M25" s="49"/>
      <c r="N25" s="21" t="s">
        <v>12</v>
      </c>
      <c r="O25" s="105"/>
      <c r="P25" s="58"/>
      <c r="Q25" s="267"/>
      <c r="R25" s="167"/>
      <c r="S25" s="99"/>
      <c r="T25" s="58"/>
      <c r="U25" s="270"/>
      <c r="V25" s="162"/>
      <c r="W25" s="35"/>
    </row>
    <row r="26" spans="1:23" s="27" customFormat="1" ht="24.95" customHeight="1" x14ac:dyDescent="0.4">
      <c r="A26" s="164"/>
      <c r="B26" s="258" t="s">
        <v>15</v>
      </c>
      <c r="C26" s="259"/>
      <c r="D26" s="47"/>
      <c r="E26" s="21"/>
      <c r="F26" s="48"/>
      <c r="G26" s="21"/>
      <c r="H26" s="21"/>
      <c r="I26" s="49"/>
      <c r="J26" s="21" t="s">
        <v>12</v>
      </c>
      <c r="K26" s="47"/>
      <c r="L26" s="21"/>
      <c r="M26" s="49"/>
      <c r="N26" s="21" t="s">
        <v>12</v>
      </c>
      <c r="O26" s="105"/>
      <c r="P26" s="58"/>
      <c r="Q26" s="267"/>
      <c r="R26" s="167"/>
      <c r="S26" s="99"/>
      <c r="T26" s="58"/>
      <c r="U26" s="270"/>
      <c r="V26" s="162"/>
      <c r="W26" s="35"/>
    </row>
    <row r="27" spans="1:23" s="27" customFormat="1" ht="24.95" customHeight="1" thickBot="1" x14ac:dyDescent="0.45">
      <c r="A27" s="165"/>
      <c r="B27" s="262" t="s">
        <v>15</v>
      </c>
      <c r="C27" s="263"/>
      <c r="D27" s="50"/>
      <c r="E27" s="14"/>
      <c r="F27" s="51"/>
      <c r="G27" s="14"/>
      <c r="H27" s="14"/>
      <c r="I27" s="52"/>
      <c r="J27" s="14" t="s">
        <v>12</v>
      </c>
      <c r="K27" s="50"/>
      <c r="L27" s="14"/>
      <c r="M27" s="52"/>
      <c r="N27" s="14" t="s">
        <v>12</v>
      </c>
      <c r="O27" s="50"/>
      <c r="P27" s="103"/>
      <c r="Q27" s="268"/>
      <c r="R27" s="168"/>
      <c r="S27" s="100"/>
      <c r="T27" s="101"/>
      <c r="U27" s="271"/>
      <c r="V27" s="135"/>
      <c r="W27" s="35"/>
    </row>
    <row r="28" spans="1:23" s="27" customFormat="1" ht="24.95" customHeight="1" thickTop="1" x14ac:dyDescent="0.4">
      <c r="A28" s="163" t="s">
        <v>1</v>
      </c>
      <c r="B28" s="264" t="s">
        <v>38</v>
      </c>
      <c r="C28" s="265"/>
      <c r="D28" s="78" t="s">
        <v>37</v>
      </c>
      <c r="E28" s="20"/>
      <c r="F28" s="45"/>
      <c r="G28" s="20"/>
      <c r="H28" s="281">
        <v>5500</v>
      </c>
      <c r="I28" s="281"/>
      <c r="J28" s="20" t="s">
        <v>12</v>
      </c>
      <c r="K28" s="44"/>
      <c r="L28" s="20"/>
      <c r="M28" s="79">
        <v>2500</v>
      </c>
      <c r="N28" s="54" t="s">
        <v>12</v>
      </c>
      <c r="O28" s="115"/>
      <c r="P28" s="114"/>
      <c r="Q28" s="272">
        <f>SUM(M28:M32)</f>
        <v>4250</v>
      </c>
      <c r="R28" s="166" t="s">
        <v>12</v>
      </c>
      <c r="S28" s="97"/>
      <c r="T28" s="98"/>
      <c r="U28" s="269">
        <f>Q28</f>
        <v>4250</v>
      </c>
      <c r="V28" s="134" t="s">
        <v>12</v>
      </c>
      <c r="W28" s="35"/>
    </row>
    <row r="29" spans="1:23" s="27" customFormat="1" ht="24.95" customHeight="1" x14ac:dyDescent="0.4">
      <c r="A29" s="164"/>
      <c r="B29" s="258" t="s">
        <v>40</v>
      </c>
      <c r="C29" s="259"/>
      <c r="D29" s="80" t="s">
        <v>39</v>
      </c>
      <c r="E29" s="21"/>
      <c r="F29" s="48"/>
      <c r="G29" s="21"/>
      <c r="H29" s="282">
        <v>3500</v>
      </c>
      <c r="I29" s="282"/>
      <c r="J29" s="21" t="s">
        <v>12</v>
      </c>
      <c r="K29" s="47"/>
      <c r="L29" s="21"/>
      <c r="M29" s="81">
        <v>1750</v>
      </c>
      <c r="N29" s="21" t="s">
        <v>12</v>
      </c>
      <c r="O29" s="105"/>
      <c r="P29" s="58"/>
      <c r="Q29" s="267"/>
      <c r="R29" s="167"/>
      <c r="S29" s="99"/>
      <c r="T29" s="58"/>
      <c r="U29" s="270"/>
      <c r="V29" s="162"/>
      <c r="W29" s="35"/>
    </row>
    <row r="30" spans="1:23" s="27" customFormat="1" ht="24.95" customHeight="1" x14ac:dyDescent="0.4">
      <c r="A30" s="164"/>
      <c r="B30" s="260" t="s">
        <v>15</v>
      </c>
      <c r="C30" s="261"/>
      <c r="D30" s="47"/>
      <c r="E30" s="21"/>
      <c r="F30" s="48"/>
      <c r="G30" s="21"/>
      <c r="H30" s="21"/>
      <c r="I30" s="49"/>
      <c r="J30" s="21" t="s">
        <v>12</v>
      </c>
      <c r="K30" s="47"/>
      <c r="L30" s="21"/>
      <c r="M30" s="49"/>
      <c r="N30" s="21" t="s">
        <v>12</v>
      </c>
      <c r="O30" s="105"/>
      <c r="P30" s="58"/>
      <c r="Q30" s="267"/>
      <c r="R30" s="167"/>
      <c r="S30" s="99"/>
      <c r="T30" s="58"/>
      <c r="U30" s="270"/>
      <c r="V30" s="162"/>
      <c r="W30" s="35"/>
    </row>
    <row r="31" spans="1:23" s="27" customFormat="1" ht="24.95" customHeight="1" x14ac:dyDescent="0.4">
      <c r="A31" s="164"/>
      <c r="B31" s="258" t="s">
        <v>15</v>
      </c>
      <c r="C31" s="259"/>
      <c r="D31" s="47"/>
      <c r="E31" s="21"/>
      <c r="F31" s="48"/>
      <c r="G31" s="21"/>
      <c r="H31" s="21"/>
      <c r="I31" s="49"/>
      <c r="J31" s="21" t="s">
        <v>12</v>
      </c>
      <c r="K31" s="47"/>
      <c r="L31" s="21"/>
      <c r="M31" s="49"/>
      <c r="N31" s="21" t="s">
        <v>12</v>
      </c>
      <c r="O31" s="105"/>
      <c r="P31" s="58"/>
      <c r="Q31" s="267"/>
      <c r="R31" s="167"/>
      <c r="S31" s="99"/>
      <c r="T31" s="58"/>
      <c r="U31" s="270"/>
      <c r="V31" s="162"/>
      <c r="W31" s="35"/>
    </row>
    <row r="32" spans="1:23" s="27" customFormat="1" ht="24.95" customHeight="1" thickBot="1" x14ac:dyDescent="0.45">
      <c r="A32" s="165"/>
      <c r="B32" s="262" t="s">
        <v>15</v>
      </c>
      <c r="C32" s="263"/>
      <c r="D32" s="50"/>
      <c r="E32" s="14"/>
      <c r="F32" s="51"/>
      <c r="G32" s="14"/>
      <c r="H32" s="14"/>
      <c r="I32" s="52"/>
      <c r="J32" s="14" t="s">
        <v>12</v>
      </c>
      <c r="K32" s="50"/>
      <c r="L32" s="14"/>
      <c r="M32" s="52"/>
      <c r="N32" s="14" t="s">
        <v>12</v>
      </c>
      <c r="O32" s="50"/>
      <c r="P32" s="103"/>
      <c r="Q32" s="268"/>
      <c r="R32" s="168"/>
      <c r="S32" s="100"/>
      <c r="T32" s="101"/>
      <c r="U32" s="271"/>
      <c r="V32" s="135"/>
      <c r="W32" s="35"/>
    </row>
    <row r="33" spans="1:23" s="27" customFormat="1" ht="15" thickTop="1" x14ac:dyDescent="0.4">
      <c r="A33" s="28"/>
      <c r="B33" s="28"/>
      <c r="C33" s="28"/>
      <c r="D33" s="26"/>
      <c r="E33" s="26"/>
      <c r="F33" s="28"/>
      <c r="G33" s="28"/>
      <c r="H33" s="28"/>
      <c r="I33" s="28"/>
      <c r="J33" s="28"/>
      <c r="K33" s="28"/>
      <c r="L33" s="28"/>
      <c r="M33" s="28"/>
      <c r="N33" s="28"/>
      <c r="O33" s="28"/>
      <c r="P33" s="28"/>
      <c r="Q33" s="28"/>
      <c r="R33" s="28"/>
      <c r="S33" s="28"/>
      <c r="T33" s="55"/>
      <c r="U33" s="28"/>
      <c r="V33" s="28"/>
    </row>
    <row r="34" spans="1:23" s="27" customFormat="1" ht="21.95" customHeight="1" thickBot="1" x14ac:dyDescent="0.45">
      <c r="A34" s="28" t="s">
        <v>23</v>
      </c>
      <c r="B34" s="28"/>
      <c r="C34" s="28"/>
      <c r="D34" s="26"/>
      <c r="E34" s="26"/>
      <c r="F34" s="28"/>
      <c r="G34" s="28"/>
      <c r="H34" s="28"/>
      <c r="I34" s="28"/>
      <c r="J34" s="28"/>
      <c r="K34" s="28"/>
      <c r="L34" s="28"/>
      <c r="M34" s="28"/>
      <c r="N34" s="28"/>
      <c r="O34" s="28"/>
      <c r="P34" s="28"/>
      <c r="Q34" s="28"/>
      <c r="R34" s="28"/>
      <c r="S34" s="28"/>
      <c r="T34" s="28"/>
      <c r="U34" s="28"/>
      <c r="V34" s="28"/>
    </row>
    <row r="35" spans="1:23" s="27" customFormat="1" ht="44.45" customHeight="1" thickTop="1" thickBot="1" x14ac:dyDescent="0.45">
      <c r="A35" s="174" t="s">
        <v>17</v>
      </c>
      <c r="B35" s="175"/>
      <c r="C35" s="137" t="s">
        <v>32</v>
      </c>
      <c r="D35" s="175"/>
      <c r="E35" s="138" t="s">
        <v>13</v>
      </c>
      <c r="F35" s="138"/>
      <c r="G35" s="138"/>
      <c r="H35" s="138"/>
      <c r="I35" s="138"/>
      <c r="J35" s="139"/>
      <c r="K35" s="137" t="s">
        <v>11</v>
      </c>
      <c r="L35" s="138"/>
      <c r="M35" s="138"/>
      <c r="N35" s="139"/>
      <c r="O35" s="85" t="s">
        <v>56</v>
      </c>
      <c r="P35" s="171" t="s">
        <v>61</v>
      </c>
      <c r="Q35" s="171"/>
      <c r="R35" s="171"/>
      <c r="S35" s="112" t="s">
        <v>57</v>
      </c>
      <c r="T35" s="172" t="s">
        <v>58</v>
      </c>
      <c r="U35" s="172"/>
      <c r="V35" s="173"/>
    </row>
    <row r="36" spans="1:23" s="27" customFormat="1" ht="24.95" customHeight="1" thickTop="1" x14ac:dyDescent="0.4">
      <c r="A36" s="264" t="s">
        <v>41</v>
      </c>
      <c r="B36" s="265"/>
      <c r="C36" s="278" t="s">
        <v>42</v>
      </c>
      <c r="D36" s="279"/>
      <c r="E36" s="278" t="s">
        <v>7</v>
      </c>
      <c r="F36" s="280"/>
      <c r="G36" s="20" t="s">
        <v>2</v>
      </c>
      <c r="H36" s="280" t="s">
        <v>44</v>
      </c>
      <c r="I36" s="280"/>
      <c r="J36" s="279"/>
      <c r="K36" s="44"/>
      <c r="L36" s="20"/>
      <c r="M36" s="82">
        <v>480</v>
      </c>
      <c r="N36" s="46" t="s">
        <v>12</v>
      </c>
      <c r="O36" s="104"/>
      <c r="P36" s="102"/>
      <c r="Q36" s="266">
        <f>SUM(M36:M41)</f>
        <v>2960</v>
      </c>
      <c r="R36" s="202" t="s">
        <v>12</v>
      </c>
      <c r="S36" s="97"/>
      <c r="T36" s="98"/>
      <c r="U36" s="273">
        <f>Q36</f>
        <v>2960</v>
      </c>
      <c r="V36" s="134" t="s">
        <v>12</v>
      </c>
      <c r="W36" s="35"/>
    </row>
    <row r="37" spans="1:23" s="27" customFormat="1" ht="24.95" customHeight="1" x14ac:dyDescent="0.4">
      <c r="A37" s="258" t="s">
        <v>45</v>
      </c>
      <c r="B37" s="259"/>
      <c r="C37" s="275" t="s">
        <v>42</v>
      </c>
      <c r="D37" s="276"/>
      <c r="E37" s="84" t="s">
        <v>33</v>
      </c>
      <c r="F37" s="21"/>
      <c r="G37" s="21" t="s">
        <v>2</v>
      </c>
      <c r="H37" s="277" t="s">
        <v>46</v>
      </c>
      <c r="I37" s="277"/>
      <c r="J37" s="276"/>
      <c r="K37" s="47"/>
      <c r="L37" s="21"/>
      <c r="M37" s="83">
        <v>480</v>
      </c>
      <c r="N37" s="21" t="s">
        <v>12</v>
      </c>
      <c r="O37" s="105"/>
      <c r="P37" s="58"/>
      <c r="Q37" s="267"/>
      <c r="R37" s="167"/>
      <c r="S37" s="99"/>
      <c r="T37" s="58"/>
      <c r="U37" s="267"/>
      <c r="V37" s="162"/>
      <c r="W37" s="35"/>
    </row>
    <row r="38" spans="1:23" s="27" customFormat="1" ht="24.95" customHeight="1" x14ac:dyDescent="0.4">
      <c r="A38" s="258" t="s">
        <v>40</v>
      </c>
      <c r="B38" s="259"/>
      <c r="C38" s="275" t="s">
        <v>43</v>
      </c>
      <c r="D38" s="276"/>
      <c r="E38" s="84" t="s">
        <v>47</v>
      </c>
      <c r="F38" s="21"/>
      <c r="G38" s="21" t="s">
        <v>2</v>
      </c>
      <c r="H38" s="277" t="s">
        <v>48</v>
      </c>
      <c r="I38" s="277"/>
      <c r="J38" s="276"/>
      <c r="K38" s="47"/>
      <c r="L38" s="21"/>
      <c r="M38" s="83">
        <v>2000</v>
      </c>
      <c r="N38" s="21" t="s">
        <v>12</v>
      </c>
      <c r="O38" s="105"/>
      <c r="P38" s="58"/>
      <c r="Q38" s="267"/>
      <c r="R38" s="167"/>
      <c r="S38" s="99"/>
      <c r="T38" s="58"/>
      <c r="U38" s="267"/>
      <c r="V38" s="162"/>
      <c r="W38" s="35"/>
    </row>
    <row r="39" spans="1:23" s="27" customFormat="1" ht="24.95" customHeight="1" x14ac:dyDescent="0.4">
      <c r="A39" s="258" t="s">
        <v>20</v>
      </c>
      <c r="B39" s="259"/>
      <c r="C39" s="56"/>
      <c r="D39" s="18"/>
      <c r="E39" s="47"/>
      <c r="F39" s="21"/>
      <c r="G39" s="21" t="s">
        <v>2</v>
      </c>
      <c r="H39" s="21"/>
      <c r="I39" s="21"/>
      <c r="J39" s="18"/>
      <c r="K39" s="47"/>
      <c r="L39" s="21"/>
      <c r="M39" s="49"/>
      <c r="N39" s="21" t="s">
        <v>12</v>
      </c>
      <c r="O39" s="105"/>
      <c r="P39" s="58"/>
      <c r="Q39" s="267"/>
      <c r="R39" s="167"/>
      <c r="S39" s="99"/>
      <c r="T39" s="58"/>
      <c r="U39" s="267"/>
      <c r="V39" s="162"/>
      <c r="W39" s="35"/>
    </row>
    <row r="40" spans="1:23" s="27" customFormat="1" ht="24.95" customHeight="1" x14ac:dyDescent="0.4">
      <c r="A40" s="258" t="s">
        <v>20</v>
      </c>
      <c r="B40" s="259"/>
      <c r="C40" s="56"/>
      <c r="D40" s="18"/>
      <c r="E40" s="47"/>
      <c r="F40" s="21"/>
      <c r="G40" s="21" t="s">
        <v>2</v>
      </c>
      <c r="H40" s="21"/>
      <c r="I40" s="21"/>
      <c r="J40" s="18"/>
      <c r="K40" s="47"/>
      <c r="L40" s="21"/>
      <c r="M40" s="49"/>
      <c r="N40" s="21" t="s">
        <v>12</v>
      </c>
      <c r="O40" s="105"/>
      <c r="P40" s="58"/>
      <c r="Q40" s="267"/>
      <c r="R40" s="167"/>
      <c r="S40" s="99"/>
      <c r="T40" s="58"/>
      <c r="U40" s="267"/>
      <c r="V40" s="162"/>
      <c r="W40" s="35"/>
    </row>
    <row r="41" spans="1:23" s="27" customFormat="1" ht="24.95" customHeight="1" thickBot="1" x14ac:dyDescent="0.45">
      <c r="A41" s="262" t="s">
        <v>20</v>
      </c>
      <c r="B41" s="263"/>
      <c r="C41" s="57"/>
      <c r="D41" s="19"/>
      <c r="E41" s="50"/>
      <c r="F41" s="14"/>
      <c r="G41" s="14" t="s">
        <v>2</v>
      </c>
      <c r="H41" s="14"/>
      <c r="I41" s="14"/>
      <c r="J41" s="19"/>
      <c r="K41" s="50"/>
      <c r="L41" s="14"/>
      <c r="M41" s="52"/>
      <c r="N41" s="14" t="s">
        <v>12</v>
      </c>
      <c r="O41" s="50"/>
      <c r="P41" s="103"/>
      <c r="Q41" s="268"/>
      <c r="R41" s="168"/>
      <c r="S41" s="100"/>
      <c r="T41" s="101"/>
      <c r="U41" s="274"/>
      <c r="V41" s="135"/>
      <c r="W41" s="35"/>
    </row>
    <row r="42" spans="1:23" s="27" customFormat="1" ht="15" thickTop="1" x14ac:dyDescent="0.4">
      <c r="E42" s="58"/>
      <c r="F42" s="58"/>
      <c r="G42" s="58"/>
      <c r="H42" s="58"/>
      <c r="I42" s="59"/>
      <c r="J42" s="59"/>
      <c r="K42" s="167"/>
      <c r="L42" s="167"/>
      <c r="M42" s="167"/>
      <c r="N42" s="59"/>
      <c r="O42" s="59"/>
      <c r="P42" s="201"/>
      <c r="Q42" s="201"/>
      <c r="R42" s="60"/>
      <c r="S42" s="60"/>
      <c r="T42" s="167"/>
      <c r="U42" s="167"/>
      <c r="V42" s="59"/>
    </row>
    <row r="43" spans="1:23" s="27" customFormat="1" ht="21.95" customHeight="1" thickBot="1" x14ac:dyDescent="0.45">
      <c r="A43" s="55" t="s">
        <v>31</v>
      </c>
      <c r="B43" s="55"/>
      <c r="C43" s="55"/>
      <c r="D43" s="59"/>
      <c r="E43" s="59"/>
      <c r="F43" s="55"/>
      <c r="G43" s="28"/>
      <c r="H43" s="28"/>
      <c r="I43" s="28"/>
      <c r="J43" s="28"/>
    </row>
    <row r="44" spans="1:23" s="27" customFormat="1" ht="21.95" customHeight="1" thickTop="1" thickBot="1" x14ac:dyDescent="0.45">
      <c r="A44" s="61" t="s">
        <v>27</v>
      </c>
      <c r="B44" s="62"/>
      <c r="C44" s="62"/>
      <c r="D44" s="63"/>
      <c r="E44" s="63"/>
      <c r="F44" s="62"/>
      <c r="G44" s="62"/>
      <c r="H44" s="64"/>
      <c r="I44" s="28"/>
      <c r="J44" s="28"/>
      <c r="K44" s="140" t="s">
        <v>67</v>
      </c>
      <c r="L44" s="141"/>
      <c r="M44" s="141"/>
      <c r="N44" s="141"/>
      <c r="O44" s="141"/>
      <c r="P44" s="141"/>
      <c r="Q44" s="141"/>
      <c r="R44" s="141"/>
      <c r="S44" s="106" t="s">
        <v>59</v>
      </c>
      <c r="T44" s="107"/>
      <c r="U44" s="77">
        <f>U9+U11+U16+U18+U23+U28+U36</f>
        <v>43110</v>
      </c>
      <c r="V44" s="66" t="s">
        <v>12</v>
      </c>
    </row>
    <row r="45" spans="1:23" s="27" customFormat="1" ht="14.1" customHeight="1" thickTop="1" thickBot="1" x14ac:dyDescent="0.45">
      <c r="A45" s="67"/>
      <c r="B45" s="55"/>
      <c r="C45" s="55"/>
      <c r="D45" s="59"/>
      <c r="E45" s="59"/>
      <c r="F45" s="55"/>
      <c r="G45" s="55"/>
      <c r="H45" s="68"/>
      <c r="I45" s="28"/>
      <c r="J45" s="28"/>
      <c r="K45" s="28"/>
      <c r="L45" s="28"/>
      <c r="M45" s="28"/>
      <c r="N45" s="28"/>
      <c r="O45" s="28"/>
      <c r="P45" s="28"/>
      <c r="Q45" s="28"/>
      <c r="R45" s="28"/>
      <c r="S45" s="28"/>
      <c r="T45" s="28"/>
      <c r="U45" s="28"/>
      <c r="V45" s="28"/>
    </row>
    <row r="46" spans="1:23" s="27" customFormat="1" ht="21.95" customHeight="1" thickTop="1" x14ac:dyDescent="0.4">
      <c r="A46" s="67" t="s">
        <v>28</v>
      </c>
      <c r="B46" s="55"/>
      <c r="C46" s="55"/>
      <c r="D46" s="59"/>
      <c r="E46" s="59"/>
      <c r="F46" s="55"/>
      <c r="G46" s="55"/>
      <c r="H46" s="68"/>
      <c r="I46" s="28"/>
      <c r="J46" s="28"/>
      <c r="K46" s="128" t="s">
        <v>68</v>
      </c>
      <c r="L46" s="129"/>
      <c r="M46" s="129"/>
      <c r="N46" s="129"/>
      <c r="O46" s="129"/>
      <c r="P46" s="129"/>
      <c r="Q46" s="129"/>
      <c r="R46" s="130"/>
      <c r="S46" s="108"/>
      <c r="T46" s="109"/>
      <c r="U46" s="273">
        <f>(ROUNDDOWN(U44,-3))</f>
        <v>43000</v>
      </c>
      <c r="V46" s="134" t="s">
        <v>12</v>
      </c>
    </row>
    <row r="47" spans="1:23" s="27" customFormat="1" ht="14.1" customHeight="1" thickBot="1" x14ac:dyDescent="0.45">
      <c r="A47" s="67"/>
      <c r="B47" s="55"/>
      <c r="C47" s="55"/>
      <c r="D47" s="59"/>
      <c r="E47" s="59"/>
      <c r="F47" s="55"/>
      <c r="G47" s="55"/>
      <c r="H47" s="68"/>
      <c r="I47" s="28"/>
      <c r="J47" s="28"/>
      <c r="K47" s="131"/>
      <c r="L47" s="132"/>
      <c r="M47" s="132"/>
      <c r="N47" s="132"/>
      <c r="O47" s="132"/>
      <c r="P47" s="132"/>
      <c r="Q47" s="132"/>
      <c r="R47" s="133"/>
      <c r="S47" s="110"/>
      <c r="T47" s="111"/>
      <c r="U47" s="274"/>
      <c r="V47" s="135"/>
    </row>
    <row r="48" spans="1:23" s="27" customFormat="1" ht="21.95" customHeight="1" thickTop="1" x14ac:dyDescent="0.4">
      <c r="A48" s="67" t="s">
        <v>29</v>
      </c>
      <c r="B48" s="55"/>
      <c r="C48" s="55"/>
      <c r="D48" s="59"/>
      <c r="E48" s="59"/>
      <c r="F48" s="55"/>
      <c r="G48" s="55"/>
      <c r="H48" s="68"/>
      <c r="I48" s="28"/>
      <c r="J48" s="28"/>
      <c r="K48" s="28"/>
      <c r="L48" s="28"/>
      <c r="M48" s="28"/>
      <c r="N48" s="28"/>
      <c r="O48" s="28"/>
      <c r="P48" s="28"/>
      <c r="Q48" s="28"/>
      <c r="R48" s="28"/>
      <c r="S48" s="28"/>
      <c r="T48" s="28"/>
      <c r="U48" s="28"/>
      <c r="V48" s="28"/>
    </row>
    <row r="49" spans="1:22" s="27" customFormat="1" ht="14.1" customHeight="1" x14ac:dyDescent="0.4">
      <c r="A49" s="67"/>
      <c r="B49" s="55"/>
      <c r="C49" s="55"/>
      <c r="D49" s="59"/>
      <c r="E49" s="59"/>
      <c r="F49" s="55"/>
      <c r="G49" s="55"/>
      <c r="H49" s="68"/>
      <c r="I49" s="28"/>
      <c r="J49" s="28"/>
      <c r="K49" s="28"/>
      <c r="L49" s="28"/>
      <c r="M49" s="28"/>
      <c r="N49" s="28"/>
      <c r="O49" s="28"/>
      <c r="P49" s="28"/>
      <c r="Q49" s="28"/>
      <c r="R49" s="28"/>
      <c r="S49" s="28"/>
      <c r="T49" s="28"/>
      <c r="U49" s="28"/>
      <c r="V49" s="28"/>
    </row>
    <row r="50" spans="1:22" s="27" customFormat="1" ht="21.95" customHeight="1" x14ac:dyDescent="0.4">
      <c r="A50" s="69" t="s">
        <v>30</v>
      </c>
      <c r="B50" s="70"/>
      <c r="C50" s="70"/>
      <c r="D50" s="14"/>
      <c r="E50" s="14"/>
      <c r="F50" s="70"/>
      <c r="G50" s="70"/>
      <c r="H50" s="71"/>
      <c r="I50" s="28"/>
      <c r="J50" s="28"/>
      <c r="K50" s="28"/>
      <c r="L50" s="28"/>
      <c r="M50" s="28"/>
      <c r="N50" s="28"/>
      <c r="O50" s="28"/>
      <c r="P50" s="28"/>
      <c r="Q50" s="28"/>
      <c r="R50" s="28"/>
      <c r="S50" s="28"/>
      <c r="T50" s="28"/>
      <c r="U50" s="28"/>
      <c r="V50" s="28"/>
    </row>
    <row r="51" spans="1:22" ht="21.95" customHeight="1" x14ac:dyDescent="0.4">
      <c r="A51" s="5"/>
      <c r="B51" s="5"/>
      <c r="C51" s="5"/>
      <c r="D51" s="6"/>
      <c r="E51" s="6"/>
      <c r="F51" s="5"/>
      <c r="G51" s="3"/>
      <c r="H51" s="3"/>
      <c r="I51" s="3"/>
      <c r="J51" s="3"/>
      <c r="K51" s="3"/>
      <c r="L51" s="3"/>
      <c r="M51" s="3"/>
      <c r="N51" s="3"/>
      <c r="O51" s="3"/>
      <c r="P51" s="3"/>
      <c r="Q51" s="3"/>
      <c r="R51" s="3"/>
      <c r="S51" s="3"/>
      <c r="T51" s="3"/>
      <c r="U51" s="3"/>
      <c r="V51" s="3"/>
    </row>
    <row r="52" spans="1:22" ht="21.95" customHeight="1" x14ac:dyDescent="0.4">
      <c r="A52" s="5"/>
      <c r="B52" s="5"/>
      <c r="C52" s="5"/>
      <c r="D52" s="6"/>
      <c r="E52" s="6"/>
      <c r="F52" s="5"/>
      <c r="G52" s="3"/>
      <c r="H52" s="3"/>
      <c r="I52" s="3"/>
      <c r="J52" s="3"/>
      <c r="K52" s="3"/>
      <c r="L52" s="3"/>
      <c r="M52" s="3"/>
      <c r="N52" s="3"/>
      <c r="O52" s="3"/>
      <c r="P52" s="3"/>
      <c r="Q52" s="3"/>
      <c r="R52" s="3"/>
      <c r="S52" s="3"/>
      <c r="T52" s="3"/>
      <c r="U52" s="3"/>
      <c r="V52" s="3"/>
    </row>
    <row r="53" spans="1:22" ht="13.5" customHeight="1" x14ac:dyDescent="0.4">
      <c r="B53" s="12"/>
      <c r="C53" s="12"/>
      <c r="D53" s="12"/>
      <c r="E53" s="12"/>
    </row>
    <row r="54" spans="1:22" ht="13.5" customHeight="1" x14ac:dyDescent="0.4">
      <c r="B54" s="12"/>
      <c r="C54" s="12"/>
      <c r="D54" s="12"/>
      <c r="E54" s="12"/>
    </row>
    <row r="55" spans="1:22" ht="13.5" customHeight="1" x14ac:dyDescent="0.4">
      <c r="B55" s="12"/>
      <c r="C55" s="12"/>
      <c r="D55" s="12"/>
      <c r="E55" s="12"/>
    </row>
    <row r="56" spans="1:22" ht="13.5" customHeight="1" x14ac:dyDescent="0.4">
      <c r="B56" s="12"/>
      <c r="C56" s="12"/>
      <c r="D56" s="12"/>
      <c r="E56" s="12"/>
    </row>
    <row r="57" spans="1:22" ht="13.5" customHeight="1" x14ac:dyDescent="0.4">
      <c r="B57" s="12"/>
      <c r="C57" s="12"/>
      <c r="D57" s="12"/>
      <c r="E57" s="12"/>
    </row>
  </sheetData>
  <mergeCells count="85">
    <mergeCell ref="V46:V47"/>
    <mergeCell ref="H23:I23"/>
    <mergeCell ref="H24:I24"/>
    <mergeCell ref="H28:I28"/>
    <mergeCell ref="H29:I29"/>
    <mergeCell ref="H36:J36"/>
    <mergeCell ref="H37:J37"/>
    <mergeCell ref="K42:M42"/>
    <mergeCell ref="P42:Q42"/>
    <mergeCell ref="T42:U42"/>
    <mergeCell ref="K44:R44"/>
    <mergeCell ref="K46:R47"/>
    <mergeCell ref="U46:U47"/>
    <mergeCell ref="V36:V41"/>
    <mergeCell ref="T35:V35"/>
    <mergeCell ref="V28:V32"/>
    <mergeCell ref="A36:B36"/>
    <mergeCell ref="Q36:Q41"/>
    <mergeCell ref="R36:R41"/>
    <mergeCell ref="U36:U41"/>
    <mergeCell ref="C38:D38"/>
    <mergeCell ref="H38:J38"/>
    <mergeCell ref="C36:D36"/>
    <mergeCell ref="E36:F36"/>
    <mergeCell ref="C37:D37"/>
    <mergeCell ref="A37:B37"/>
    <mergeCell ref="A38:B38"/>
    <mergeCell ref="A39:B39"/>
    <mergeCell ref="A40:B40"/>
    <mergeCell ref="A41:B41"/>
    <mergeCell ref="A28:A32"/>
    <mergeCell ref="B28:C28"/>
    <mergeCell ref="Q28:Q32"/>
    <mergeCell ref="R28:R32"/>
    <mergeCell ref="U28:U32"/>
    <mergeCell ref="B29:C29"/>
    <mergeCell ref="B30:C30"/>
    <mergeCell ref="B31:C31"/>
    <mergeCell ref="B32:C32"/>
    <mergeCell ref="A35:B35"/>
    <mergeCell ref="C35:D35"/>
    <mergeCell ref="E35:J35"/>
    <mergeCell ref="K35:N35"/>
    <mergeCell ref="P35:R35"/>
    <mergeCell ref="A23:A27"/>
    <mergeCell ref="B23:C23"/>
    <mergeCell ref="Q23:Q27"/>
    <mergeCell ref="R23:R27"/>
    <mergeCell ref="U23:U27"/>
    <mergeCell ref="V23:V27"/>
    <mergeCell ref="B24:C24"/>
    <mergeCell ref="B25:C25"/>
    <mergeCell ref="B26:C26"/>
    <mergeCell ref="B27:C27"/>
    <mergeCell ref="T22:V22"/>
    <mergeCell ref="A16:A17"/>
    <mergeCell ref="G16:H16"/>
    <mergeCell ref="G17:H17"/>
    <mergeCell ref="T17:U17"/>
    <mergeCell ref="A18:A19"/>
    <mergeCell ref="G18:H18"/>
    <mergeCell ref="G19:H19"/>
    <mergeCell ref="T19:U19"/>
    <mergeCell ref="B22:C22"/>
    <mergeCell ref="D22:F22"/>
    <mergeCell ref="H22:J22"/>
    <mergeCell ref="L22:N22"/>
    <mergeCell ref="P22:Q22"/>
    <mergeCell ref="A11:A12"/>
    <mergeCell ref="G11:H11"/>
    <mergeCell ref="G12:H12"/>
    <mergeCell ref="T12:U12"/>
    <mergeCell ref="B15:F15"/>
    <mergeCell ref="G15:N15"/>
    <mergeCell ref="P15:R15"/>
    <mergeCell ref="T15:V15"/>
    <mergeCell ref="A9:A10"/>
    <mergeCell ref="G9:H9"/>
    <mergeCell ref="G10:H10"/>
    <mergeCell ref="T10:U10"/>
    <mergeCell ref="A3:V3"/>
    <mergeCell ref="B8:F8"/>
    <mergeCell ref="G8:N8"/>
    <mergeCell ref="P8:R8"/>
    <mergeCell ref="T8:V8"/>
  </mergeCells>
  <phoneticPr fontId="1"/>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2025-03-27T02:03:56Z</cp:lastPrinted>
  <dcterms:created xsi:type="dcterms:W3CDTF">2024-02-22T05:39:45Z</dcterms:created>
  <dcterms:modified xsi:type="dcterms:W3CDTF">2025-03-27T02:28:51Z</dcterms:modified>
</cp:coreProperties>
</file>